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way4africa-my.sharepoint.com/personal/w_simonse_away4africa_nl/Documents/Documents/04_Products/AIIM/"/>
    </mc:Choice>
  </mc:AlternateContent>
  <xr:revisionPtr revIDLastSave="6" documentId="8_{27FF1307-0879-4AC6-B941-0691DDD33ABB}" xr6:coauthVersionLast="45" xr6:coauthVersionMax="45" xr10:uidLastSave="{C4B93BA9-EBD1-4C7A-9670-DD767A9F4CBE}"/>
  <bookViews>
    <workbookView xWindow="-108" yWindow="-108" windowWidth="23256" windowHeight="12576" xr2:uid="{00000000-000D-0000-FFFF-FFFF00000000}"/>
  </bookViews>
  <sheets>
    <sheet name="Manual" sheetId="4" r:id="rId1"/>
    <sheet name="Entrées" sheetId="5" r:id="rId2"/>
    <sheet name="Résultats" sheetId="2" r:id="rId3"/>
  </sheets>
  <definedNames>
    <definedName name="Alignement">Résultats!XFD$5:INDEX(Résultats!XFD$5:XFD$34,COUNT(Résultats!XFD$5:XFD$34))</definedName>
    <definedName name="Alignment">OFFSET(Résultats!$E$5,,,COUNTIF(Résultats!$E$5:$E$34,"&lt;&gt;"))</definedName>
    <definedName name="Importance">Résultats!XFC$5:INDEX(Résultats!XFC$5:XFC$34,COUNT(Résultats!XFC$5:XFC$34))</definedName>
    <definedName name="Interest">Résultats!$K$48=OFFSET(Résultats!$F$5,,,COUNTIF(Résultats!$F$5:$F$34,"&lt;&gt;"))</definedName>
    <definedName name="Interest_2">Résultats!$F$39</definedName>
    <definedName name="_xlnm.Print_Area" localSheetId="1">Entrées!$A$1:$Q$22</definedName>
    <definedName name="_xlnm.Print_Area" localSheetId="2">Résultats!$A$1:$X$45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4" i="2" l="1"/>
  <c r="F4" i="2"/>
  <c r="B25" i="2" l="1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Q32" i="5"/>
  <c r="K32" i="5"/>
  <c r="Q31" i="5"/>
  <c r="K31" i="5"/>
  <c r="Q30" i="5"/>
  <c r="K30" i="5"/>
  <c r="Q29" i="5"/>
  <c r="K29" i="5"/>
  <c r="Q28" i="5"/>
  <c r="K28" i="5"/>
  <c r="Q27" i="5"/>
  <c r="K27" i="5"/>
  <c r="Q26" i="5"/>
  <c r="K26" i="5"/>
  <c r="Q25" i="5"/>
  <c r="K25" i="5"/>
  <c r="Q24" i="5"/>
  <c r="K24" i="5"/>
  <c r="Q23" i="5"/>
  <c r="K23" i="5"/>
  <c r="Q22" i="5" l="1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F10" i="2" s="1"/>
  <c r="Q7" i="5"/>
  <c r="F9" i="2" s="1"/>
  <c r="Q6" i="5"/>
  <c r="Q5" i="5"/>
  <c r="Q4" i="5"/>
  <c r="Q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E11" i="2" s="1"/>
  <c r="K8" i="5"/>
  <c r="E10" i="2" s="1"/>
  <c r="K7" i="5"/>
  <c r="E9" i="2" s="1"/>
  <c r="K6" i="5"/>
  <c r="K5" i="5"/>
  <c r="K4" i="5"/>
  <c r="K3" i="5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5" i="2"/>
  <c r="D6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F8" i="2"/>
  <c r="E8" i="2"/>
  <c r="B8" i="2"/>
  <c r="F7" i="2"/>
  <c r="E7" i="2"/>
  <c r="B7" i="2"/>
  <c r="F6" i="2"/>
  <c r="E6" i="2"/>
  <c r="B6" i="2"/>
  <c r="F5" i="2"/>
  <c r="E5" i="2"/>
  <c r="E37" i="2" s="1"/>
  <c r="B5" i="2"/>
  <c r="F37" i="2" l="1"/>
  <c r="K48" i="2" a="1"/>
  <c r="K48" i="2" s="1"/>
  <c r="I48" i="2" a="1"/>
  <c r="I48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<sst xmlns="http://schemas.openxmlformats.org/spreadsheetml/2006/main" count="31" uniqueCount="31">
  <si>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Importance</t>
  </si>
  <si>
    <t>Stakeholders' name</t>
  </si>
  <si>
    <t>...</t>
  </si>
  <si>
    <t>The Alignment, Interest and Influence Matrix (AIIM)</t>
  </si>
  <si>
    <t>Priorise l'importance de la partie prenante</t>
  </si>
  <si>
    <t>Ils ont la même mission que nous</t>
  </si>
  <si>
    <t>Ils ont les mêmes valeurs que nous</t>
  </si>
  <si>
    <t>Ils ont la même attitude que nous</t>
  </si>
  <si>
    <t>Ils ont la même approche que nous</t>
  </si>
  <si>
    <t>Ils ont la même échelle d'opération que nous</t>
  </si>
  <si>
    <t>Ils ont les mêmes perspectives que nous</t>
  </si>
  <si>
    <t>Ils ont la même ... que nous</t>
  </si>
  <si>
    <t>Alignement général</t>
  </si>
  <si>
    <t>Ils veulent investir du temps dedans</t>
  </si>
  <si>
    <t>ils veulent investir de l'argent dedans</t>
  </si>
  <si>
    <t>Ils sont toujours présents sur le thème</t>
  </si>
  <si>
    <t>Ils soutiennent le sujet ou le produit</t>
  </si>
  <si>
    <t>Intérêt dans le même sujet</t>
  </si>
  <si>
    <t>Nom Partie Prenante</t>
  </si>
  <si>
    <t>Priorisation|Pondération</t>
  </si>
  <si>
    <t>©Powered by Away4Africa</t>
  </si>
  <si>
    <t>Name:</t>
  </si>
  <si>
    <t>Date:</t>
  </si>
  <si>
    <t>Importance*-1</t>
  </si>
  <si>
    <t>Remplissez le tabel 'Entrées'</t>
  </si>
  <si>
    <t>Listez les acteurs</t>
  </si>
  <si>
    <t>Priorisation d'importance : classez les parties prenantes (1 = le plus important, le dernier est le moins important)</t>
  </si>
  <si>
    <t>Pondération : pour chaque élément, il est possible de donner un poids pondéré (dans la barre noire)</t>
  </si>
  <si>
    <t>Niveau d'alignement: marquez l'alignement des parties prenantes par rapport à vous, en donnant des scores de 1 à 4; 1 = pas aligné; 4 = très aligné)</t>
  </si>
  <si>
    <t>L'intérêt pour le sujet spécifique: marquez l'intérêt des parties prenantes dans le thème spécifique, en donnant des scores de 1 à 4; 1 = pas intéressé; 4 = très intéressé)</t>
  </si>
  <si>
    <t>©Powered by Away4Africa,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</si>
</sst>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7" fillId="5" borderId="4" xfId="0" applyFont="1" applyFill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164" fontId="7" fillId="9" borderId="1" xfId="1" applyNumberFormat="1" applyFont="1" applyFill="1" applyBorder="1" applyAlignment="1" applyProtection="1">
      <alignment horizontal="center"/>
    </xf>
    <xf numFmtId="164" fontId="3" fillId="9" borderId="1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Alignment="1" applyProtection="1"/>
    <xf numFmtId="164" fontId="7" fillId="7" borderId="1" xfId="1" applyNumberFormat="1" applyFont="1" applyFill="1" applyBorder="1" applyAlignment="1" applyProtection="1">
      <alignment horizontal="center"/>
    </xf>
    <xf numFmtId="164" fontId="3" fillId="7" borderId="1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Protection="1"/>
    <xf numFmtId="0" fontId="9" fillId="0" borderId="0" xfId="0" applyFont="1" applyAlignment="1">
      <alignment horizontal="left" vertical="top" readingOrder="1"/>
    </xf>
    <xf numFmtId="0" fontId="10" fillId="0" borderId="0" xfId="0" applyFont="1"/>
    <xf numFmtId="0" fontId="13" fillId="4" borderId="0" xfId="0" applyFont="1" applyFill="1" applyProtection="1">
      <protection locked="0" hidden="1"/>
    </xf>
    <xf numFmtId="49" fontId="13" fillId="4" borderId="0" xfId="0" applyNumberFormat="1" applyFont="1" applyFill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4" fillId="8" borderId="1" xfId="0" applyFont="1" applyFill="1" applyBorder="1" applyAlignment="1" applyProtection="1">
      <alignment textRotation="150" wrapText="1"/>
      <protection hidden="1"/>
    </xf>
    <xf numFmtId="0" fontId="4" fillId="9" borderId="1" xfId="0" applyFont="1" applyFill="1" applyBorder="1" applyAlignment="1" applyProtection="1">
      <alignment textRotation="150" wrapText="1"/>
      <protection hidden="1"/>
    </xf>
    <xf numFmtId="0" fontId="4" fillId="7" borderId="1" xfId="0" applyFont="1" applyFill="1" applyBorder="1" applyAlignment="1" applyProtection="1">
      <alignment textRotation="150" wrapText="1"/>
      <protection hidden="1"/>
    </xf>
    <xf numFmtId="165" fontId="0" fillId="8" borderId="1" xfId="1" applyNumberFormat="1" applyFont="1" applyFill="1" applyBorder="1" applyProtection="1">
      <protection hidden="1"/>
    </xf>
    <xf numFmtId="164" fontId="3" fillId="9" borderId="1" xfId="1" applyNumberFormat="1" applyFont="1" applyFill="1" applyBorder="1" applyAlignment="1" applyProtection="1">
      <alignment horizontal="center" vertical="center"/>
      <protection hidden="1"/>
    </xf>
    <xf numFmtId="164" fontId="3" fillId="7" borderId="1" xfId="1" applyNumberFormat="1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11" fillId="10" borderId="0" xfId="0" applyFont="1" applyFill="1" applyBorder="1" applyProtection="1">
      <protection locked="0" hidden="1"/>
    </xf>
    <xf numFmtId="0" fontId="14" fillId="11" borderId="0" xfId="0" applyFont="1" applyFill="1" applyBorder="1" applyAlignment="1" applyProtection="1">
      <alignment textRotation="150" wrapText="1"/>
      <protection hidden="1"/>
    </xf>
    <xf numFmtId="165" fontId="11" fillId="11" borderId="0" xfId="1" applyNumberFormat="1" applyFont="1" applyFill="1" applyBorder="1" applyProtection="1">
      <protection hidden="1"/>
    </xf>
    <xf numFmtId="0" fontId="5" fillId="3" borderId="2" xfId="0" applyFont="1" applyFill="1" applyBorder="1" applyAlignment="1" applyProtection="1">
      <alignment horizontal="left" vertical="center"/>
      <protection locked="0" hidden="1"/>
    </xf>
    <xf numFmtId="165" fontId="0" fillId="8" borderId="1" xfId="1" applyNumberFormat="1" applyFont="1" applyFill="1" applyBorder="1" applyProtection="1">
      <protection locked="0" hidden="1"/>
    </xf>
    <xf numFmtId="0" fontId="3" fillId="4" borderId="1" xfId="0" applyFont="1" applyFill="1" applyBorder="1" applyAlignment="1" applyProtection="1">
      <alignment horizontal="center" vertical="center"/>
      <protection locked="0" hidden="1"/>
    </xf>
    <xf numFmtId="0" fontId="7" fillId="5" borderId="1" xfId="0" applyFont="1" applyFill="1" applyBorder="1" applyAlignment="1" applyProtection="1">
      <alignment horizontal="center"/>
      <protection locked="0" hidden="1"/>
    </xf>
    <xf numFmtId="0" fontId="11" fillId="10" borderId="0" xfId="0" applyFont="1" applyFill="1" applyBorder="1" applyProtection="1">
      <protection hidden="1"/>
    </xf>
    <xf numFmtId="0" fontId="0" fillId="5" borderId="4" xfId="0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right"/>
      <protection locked="0"/>
    </xf>
    <xf numFmtId="0" fontId="12" fillId="0" borderId="0" xfId="0" applyFont="1" applyAlignment="1" applyProtection="1">
      <alignment horizontal="right" vertical="center"/>
      <protection locked="0" hidden="1"/>
    </xf>
    <xf numFmtId="0" fontId="0" fillId="0" borderId="0" xfId="0" applyAlignment="1" applyProtection="1">
      <alignment horizontal="right"/>
      <protection hidden="1"/>
    </xf>
    <xf numFmtId="0" fontId="2" fillId="3" borderId="3" xfId="0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locked="0" hidden="1"/>
    </xf>
    <xf numFmtId="0" fontId="0" fillId="4" borderId="0" xfId="0" applyFill="1" applyAlignment="1" applyProtection="1">
      <alignment horizontal="right"/>
      <protection locked="0"/>
    </xf>
    <xf numFmtId="0" fontId="8" fillId="4" borderId="0" xfId="0" applyFont="1" applyFill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textRotation="120" wrapText="1"/>
      <protection locked="0"/>
    </xf>
    <xf numFmtId="0" fontId="6" fillId="2" borderId="1" xfId="0" applyFont="1" applyFill="1" applyBorder="1" applyAlignment="1" applyProtection="1">
      <alignment textRotation="120" wrapText="1"/>
      <protection locked="0"/>
    </xf>
    <xf numFmtId="0" fontId="6" fillId="4" borderId="1" xfId="0" applyFont="1" applyFill="1" applyBorder="1" applyAlignment="1" applyProtection="1">
      <alignment textRotation="120" wrapText="1"/>
      <protection locked="0"/>
    </xf>
    <xf numFmtId="164" fontId="6" fillId="9" borderId="1" xfId="1" applyNumberFormat="1" applyFont="1" applyFill="1" applyBorder="1" applyAlignment="1" applyProtection="1">
      <alignment textRotation="120"/>
      <protection locked="0"/>
    </xf>
    <xf numFmtId="164" fontId="6" fillId="7" borderId="2" xfId="1" applyNumberFormat="1" applyFont="1" applyFill="1" applyBorder="1" applyAlignment="1" applyProtection="1">
      <alignment textRotation="120" wrapText="1"/>
      <protection locked="0"/>
    </xf>
    <xf numFmtId="0" fontId="0" fillId="0" borderId="0" xfId="0" applyBorder="1" applyProtection="1">
      <protection locked="0"/>
    </xf>
    <xf numFmtId="0" fontId="15" fillId="0" borderId="0" xfId="0" applyFont="1" applyAlignment="1" applyProtection="1">
      <alignment horizontal="left"/>
      <protection hidden="1"/>
    </xf>
    <xf numFmtId="0" fontId="16" fillId="0" borderId="0" xfId="0" applyFont="1" applyProtection="1">
      <protection hidden="1"/>
    </xf>
    <xf numFmtId="165" fontId="16" fillId="0" borderId="0" xfId="0" applyNumberFormat="1" applyFont="1" applyProtection="1">
      <protection hidden="1"/>
    </xf>
    <xf numFmtId="165" fontId="17" fillId="11" borderId="0" xfId="1" applyNumberFormat="1" applyFont="1" applyFill="1" applyBorder="1" applyProtection="1">
      <protection hidden="1"/>
    </xf>
    <xf numFmtId="164" fontId="16" fillId="0" borderId="0" xfId="1" applyNumberFormat="1" applyFont="1" applyProtection="1">
      <protection hidden="1"/>
    </xf>
    <xf numFmtId="0" fontId="18" fillId="0" borderId="0" xfId="0" applyFont="1" applyProtection="1">
      <protection locked="0" hidden="1"/>
    </xf>
  </cellXfs>
  <cellStyles count="2">
    <cellStyle name="Comma" xfId="1" builtinId="3"/>
    <cellStyle name="Normal" xfId="0" builtinId="0"/>
  </cellStyles>
  <dxfs count="6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969"/>
      <color rgb="FFFFABAB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u="none" strike="noStrike" baseline="0"/>
              <a:t>The Alignment, Interest and Influence Matrix (AIIM)</a:t>
            </a:r>
            <a:endParaRPr lang="nl-NL"/>
          </a:p>
        </c:rich>
      </c:tx>
      <c:overlay val="0"/>
    </c:title>
    <c:autoTitleDeleted val="0"/>
    <c:plotArea>
      <c:layout/>
      <c:bubbleChart>
        <c:varyColors val="0"/>
        <c:ser>
          <c:idx val="0"/>
          <c:order val="0"/>
          <c:tx>
            <c:v>AIIM_value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59F18EC-E60D-436C-9662-4F314DBFF2F6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379-419C-B734-9F4C556585D2}"/>
                </c:ext>
              </c:extLst>
            </c:dLbl>
            <c:dLbl>
              <c:idx val="1"/>
              <c:tx>
                <c:rich>
                  <a:bodyPr vertOverflow="overflow" horzOverflow="overflow"/>
                  <a:lstStyle/>
                  <a:p>
                    <a:pPr>
                      <a:defRPr sz="1100" b="1">
                        <a:solidFill>
                          <a:schemeClr val="bg1">
                            <a:lumMod val="95000"/>
                          </a:schemeClr>
                        </a:solidFill>
                      </a:defRPr>
                    </a:pPr>
                    <a:fld id="{09219ED3-CD2A-4C43-BAAD-8582786C03AA}" type="CELLRANGE">
                      <a:rPr lang="nl-NL"/>
                      <a:pPr>
                        <a:defRPr sz="1100" b="1">
                          <a:solidFill>
                            <a:schemeClr val="bg1">
                              <a:lumMod val="95000"/>
                            </a:schemeClr>
                          </a:solidFill>
                        </a:defRPr>
                      </a:pPr>
                      <a:t>[CELLRANGE]</a:t>
                    </a:fld>
                    <a:endParaRPr lang="nl-NL"/>
                  </a:p>
                </c:rich>
              </c:tx>
              <c:numFmt formatCode="#,##0" sourceLinked="0"/>
              <c:spPr>
                <a:noFill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379-419C-B734-9F4C556585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1558BE1-9067-4B92-A9C1-32A3765ADE81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379-419C-B734-9F4C556585D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B0EC2AE-9141-4227-B64F-E0CF2D1DD622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379-419C-B734-9F4C556585D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4A0E2E-409D-4065-9AF5-C476BBD5829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379-419C-B734-9F4C556585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8A1A0C-5DA2-44EB-A3D8-014F72B6B6A7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379-419C-B734-9F4C556585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1F2357-5EAE-4B52-90B4-52729DB12E53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379-419C-B734-9F4C556585D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E994834-5C8D-46DF-92F3-11C437B04A2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379-419C-B734-9F4C556585D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F19E663-AE72-4F0E-A1FD-9642BA37ED72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379-419C-B734-9F4C556585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29D071B-F589-4FDC-B154-FCACA7A8FEC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379-419C-B734-9F4C556585D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E3211AC-8CC3-41C4-9D02-372CC8D02188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379-419C-B734-9F4C556585D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ACBCB5D-45EB-4D08-AD88-A8A913E3F61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379-419C-B734-9F4C556585D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EF4B68F-775A-4598-9898-7113861F50A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379-419C-B734-9F4C556585D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1DB2213-A4AF-4235-9FD3-6DF12ACDAFFB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379-419C-B734-9F4C556585D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9A0249A-FC7E-4B75-AA63-D0EFD96D3E6D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379-419C-B734-9F4C556585D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DE6D778-69D6-4E5C-A977-D9C9B4B2A45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B379-419C-B734-9F4C556585D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2267F15-97FE-4F6C-AB9D-3658EFCB14DA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B379-419C-B734-9F4C556585D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E9DDB34-18AA-4B9F-8649-95415832BE8E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B379-419C-B734-9F4C556585D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8B4E167-EDC9-4A47-B1FC-A03C3B15278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B379-419C-B734-9F4C556585D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F5FF074-DA79-4DB2-973C-72A90A8E2189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B379-419C-B734-9F4C556585D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969-4890-BD71-63A1239CFFC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969-4890-BD71-63A1239CFFC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969-4890-BD71-63A1239CFFC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969-4890-BD71-63A1239CFFC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969-4890-BD71-63A1239CFFC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969-4890-BD71-63A1239CFFC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969-4890-BD71-63A1239CFFC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969-4890-BD71-63A1239CFFC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969-4890-BD71-63A1239CFFC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969-4890-BD71-63A1239CFFCC}"/>
                </c:ext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1100" b="1">
                    <a:solidFill>
                      <a:schemeClr val="bg1">
                        <a:lumMod val="95000"/>
                      </a:schemeClr>
                    </a:solidFill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strRef>
              <c:f>Résultats!$F$5:$F$34</c:f>
              <c:strCache>
                <c:ptCount val="30"/>
                <c:pt idx="0">
                  <c:v>  </c:v>
                </c:pt>
                <c:pt idx="1">
                  <c:v>  </c:v>
                </c:pt>
                <c:pt idx="2">
                  <c:v>  </c:v>
                </c:pt>
                <c:pt idx="3">
                  <c:v>  </c:v>
                </c:pt>
                <c:pt idx="4">
                  <c:v> -   </c:v>
                </c:pt>
                <c:pt idx="5">
                  <c:v> -   </c:v>
                </c:pt>
                <c:pt idx="6">
                  <c:v> -   </c:v>
                </c:pt>
                <c:pt idx="7">
                  <c:v> -  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-   </c:v>
                </c:pt>
                <c:pt idx="21">
                  <c:v> -   </c:v>
                </c:pt>
                <c:pt idx="22">
                  <c:v> -   </c:v>
                </c:pt>
                <c:pt idx="23">
                  <c:v> -   </c:v>
                </c:pt>
                <c:pt idx="24">
                  <c:v> -   </c:v>
                </c:pt>
                <c:pt idx="25">
                  <c:v> -   </c:v>
                </c:pt>
                <c:pt idx="26">
                  <c:v> -   </c:v>
                </c:pt>
                <c:pt idx="27">
                  <c:v> -   </c:v>
                </c:pt>
                <c:pt idx="28">
                  <c:v> -   </c:v>
                </c:pt>
                <c:pt idx="29">
                  <c:v> -   </c:v>
                </c:pt>
              </c:strCache>
            </c:strRef>
          </c:xVal>
          <c:yVal>
            <c:numRef>
              <c:f>Résultats!$E$5:$E$34</c:f>
              <c:numCache>
                <c:formatCode>_ * #,##0.0_ ;_ * \-#,##0.0_ ;_ * "-"??_ ;_ @_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bubbleSize>
            <c:numRef>
              <c:f>Résultats!$C$5:$C$34</c:f>
              <c:numCache>
                <c:formatCode>_ * #,##0_ ;_ * \-#,##0_ ;_ * "-"??_ ;_ @_ 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Résultats!$B$5:$B$24</c15:f>
                <c15:dlblRangeCache>
                  <c:ptCount val="20"/>
                </c15:dlblRangeCache>
              </c15:datalabelsRange>
            </c:ext>
            <c:ext xmlns:c16="http://schemas.microsoft.com/office/drawing/2014/chart" uri="{C3380CC4-5D6E-409C-BE32-E72D297353CC}">
              <c16:uniqueId val="{00000004-B379-419C-B734-9F4C5565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1"/>
        <c:axId val="138680960"/>
        <c:axId val="138687232"/>
      </c:bubbleChart>
      <c:valAx>
        <c:axId val="138680960"/>
        <c:scaling>
          <c:orientation val="minMax"/>
          <c:max val="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NL" sz="1600"/>
                  <a:t>Intérêt</a:t>
                </a:r>
                <a:r>
                  <a:rPr lang="nl-NL" sz="1600" baseline="0"/>
                  <a:t> dans le même sujet</a:t>
                </a:r>
                <a:endParaRPr lang="nl-NL" sz="160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8687232"/>
        <c:crosses val="autoZero"/>
        <c:crossBetween val="midCat"/>
        <c:majorUnit val="1"/>
      </c:valAx>
      <c:valAx>
        <c:axId val="138687232"/>
        <c:scaling>
          <c:orientation val="minMax"/>
          <c:max val="4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 sz="1600"/>
                  <a:t>Alignement général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38680960"/>
        <c:crossesAt val="1"/>
        <c:crossBetween val="midCat"/>
        <c:majorUnit val="1"/>
      </c:valAx>
      <c:spPr>
        <a:gradFill flip="none" rotWithShape="1">
          <a:gsLst>
            <a:gs pos="45000">
              <a:srgbClr val="FF0000">
                <a:alpha val="73000"/>
              </a:srgbClr>
            </a:gs>
            <a:gs pos="54000">
              <a:srgbClr val="9CB86E"/>
            </a:gs>
            <a:gs pos="97000">
              <a:srgbClr val="156B13"/>
            </a:gs>
          </a:gsLst>
          <a:lin ang="18900000" scaled="1"/>
          <a:tileRect/>
        </a:gradFill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112940</xdr:colOff>
      <xdr:row>11</xdr:row>
      <xdr:rowOff>97790</xdr:rowOff>
    </xdr:from>
    <xdr:to>
      <xdr:col>1</xdr:col>
      <xdr:colOff>120189</xdr:colOff>
      <xdr:row>14</xdr:row>
      <xdr:rowOff>120886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8B656C-47B4-46B0-B238-D7BE1C01F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940" y="2317115"/>
          <a:ext cx="635899" cy="566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0</xdr:row>
      <xdr:rowOff>38099</xdr:rowOff>
    </xdr:from>
    <xdr:to>
      <xdr:col>23</xdr:col>
      <xdr:colOff>105047</xdr:colOff>
      <xdr:row>43</xdr:row>
      <xdr:rowOff>154214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84667</xdr:colOff>
      <xdr:row>38</xdr:row>
      <xdr:rowOff>55585</xdr:rowOff>
    </xdr:from>
    <xdr:to>
      <xdr:col>1</xdr:col>
      <xdr:colOff>171472</xdr:colOff>
      <xdr:row>41</xdr:row>
      <xdr:rowOff>17902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117A8B-C378-4B2E-ACB3-9AC61D65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7" y="8990942"/>
          <a:ext cx="712008" cy="519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6"/>
  <sheetViews>
    <sheetView showGridLines="0" tabSelected="1" workbookViewId="0">
      <selection activeCell="K14" sqref="K14"/>
    </sheetView>
  </sheetViews>
  <sheetFormatPr defaultRowHeight="14.4" x14ac:dyDescent="0.3"/>
  <cols>
    <col min="1" max="1" width="9.21875" customWidth="1"/>
  </cols>
  <sheetData>
    <row r="1" spans="1:1" ht="23.4" x14ac:dyDescent="0.3">
      <c r="A1" s="10" t="s">
        <v>3</v>
      </c>
    </row>
    <row r="2" spans="1:1" ht="23.4" x14ac:dyDescent="0.3">
      <c r="A2" s="10"/>
    </row>
    <row r="3" spans="1:1" x14ac:dyDescent="0.3">
      <c r="A3" t="s">
        <v>24</v>
      </c>
    </row>
    <row r="4" spans="1:1" x14ac:dyDescent="0.3">
      <c r="A4" t="s">
        <v>25</v>
      </c>
    </row>
    <row r="5" spans="1:1" x14ac:dyDescent="0.3">
      <c r="A5" t="s">
        <v>26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27</v>
      </c>
    </row>
    <row r="16" spans="1:1" x14ac:dyDescent="0.3">
      <c r="A16" s="11" t="s">
        <v>20</v>
      </c>
    </row>
  </sheetData>
  <sheetProtection algorithmName="SHA-512" hashValue="QeW9n4WNE61eY6ANBXWrFh5fKX4kDvVqYmO+QWfYg+0nDL8gpKnEDrMv9dZ0Xrw3X/pn0+a+VCr/dGxRM/lZbg==" saltValue="4z/prJSGOTrGbpxU2xZtTg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8DA0-9E56-4E60-B9C8-C5F2FFF432AF}">
  <sheetPr codeName="Sheet2"/>
  <dimension ref="A1:R51"/>
  <sheetViews>
    <sheetView showGridLines="0" zoomScale="70" zoomScaleNormal="70" workbookViewId="0">
      <selection activeCell="L3" sqref="L3:P8"/>
    </sheetView>
  </sheetViews>
  <sheetFormatPr defaultColWidth="9.21875" defaultRowHeight="14.4" x14ac:dyDescent="0.3"/>
  <cols>
    <col min="1" max="1" width="4" style="34" customWidth="1"/>
    <col min="2" max="2" width="35.5546875" style="1" customWidth="1"/>
    <col min="3" max="3" width="11" style="1" customWidth="1"/>
    <col min="4" max="10" width="8.77734375" style="1" customWidth="1"/>
    <col min="11" max="11" width="10.77734375" style="6" customWidth="1"/>
    <col min="12" max="12" width="15.77734375" style="1" customWidth="1"/>
    <col min="13" max="13" width="15.21875" style="1" customWidth="1"/>
    <col min="14" max="14" width="9.44140625" style="1" customWidth="1"/>
    <col min="15" max="16" width="9.77734375" style="1" customWidth="1"/>
    <col min="17" max="17" width="7.21875" style="9" customWidth="1"/>
    <col min="18" max="18" width="3.77734375" style="1" customWidth="1"/>
    <col min="19" max="19" width="11.77734375" style="1" customWidth="1"/>
    <col min="20" max="16384" width="9.21875" style="1"/>
  </cols>
  <sheetData>
    <row r="1" spans="1:18" ht="164.25" customHeight="1" x14ac:dyDescent="0.45">
      <c r="A1" s="39"/>
      <c r="B1" s="40" t="s">
        <v>18</v>
      </c>
      <c r="C1" s="41" t="s">
        <v>4</v>
      </c>
      <c r="D1" s="42" t="s">
        <v>5</v>
      </c>
      <c r="E1" s="43" t="s">
        <v>6</v>
      </c>
      <c r="F1" s="42" t="s">
        <v>7</v>
      </c>
      <c r="G1" s="43" t="s">
        <v>8</v>
      </c>
      <c r="H1" s="42" t="s">
        <v>9</v>
      </c>
      <c r="I1" s="43" t="s">
        <v>10</v>
      </c>
      <c r="J1" s="42" t="s">
        <v>11</v>
      </c>
      <c r="K1" s="44" t="s">
        <v>12</v>
      </c>
      <c r="L1" s="43" t="s">
        <v>13</v>
      </c>
      <c r="M1" s="42" t="s">
        <v>14</v>
      </c>
      <c r="N1" s="43" t="s">
        <v>15</v>
      </c>
      <c r="O1" s="42" t="s">
        <v>16</v>
      </c>
      <c r="P1" s="43" t="s">
        <v>2</v>
      </c>
      <c r="Q1" s="45" t="s">
        <v>17</v>
      </c>
      <c r="R1" s="46"/>
    </row>
    <row r="2" spans="1:18" ht="15" customHeight="1" x14ac:dyDescent="0.3">
      <c r="A2" s="32"/>
      <c r="B2" s="2"/>
      <c r="C2" s="2" t="s">
        <v>19</v>
      </c>
      <c r="D2" s="30">
        <v>1</v>
      </c>
      <c r="E2" s="30">
        <v>1</v>
      </c>
      <c r="F2" s="30">
        <v>2</v>
      </c>
      <c r="G2" s="30">
        <v>1</v>
      </c>
      <c r="H2" s="30">
        <v>2</v>
      </c>
      <c r="I2" s="30">
        <v>2</v>
      </c>
      <c r="J2" s="30">
        <v>0</v>
      </c>
      <c r="K2" s="4">
        <v>9</v>
      </c>
      <c r="L2" s="30">
        <v>3</v>
      </c>
      <c r="M2" s="30">
        <v>3</v>
      </c>
      <c r="N2" s="30">
        <v>2</v>
      </c>
      <c r="O2" s="30">
        <v>1</v>
      </c>
      <c r="P2" s="30">
        <v>0</v>
      </c>
      <c r="Q2" s="7">
        <v>9</v>
      </c>
    </row>
    <row r="3" spans="1:18" ht="15.6" x14ac:dyDescent="0.3">
      <c r="A3" s="33">
        <v>1</v>
      </c>
      <c r="B3" s="27"/>
      <c r="C3" s="28"/>
      <c r="D3" s="29"/>
      <c r="E3" s="29"/>
      <c r="F3" s="29"/>
      <c r="G3" s="29"/>
      <c r="H3" s="29"/>
      <c r="I3" s="29"/>
      <c r="J3" s="29"/>
      <c r="K3" s="5">
        <f>SUMPRODUCT(D3:J3,$D$2:$J$2)/$K$2</f>
        <v>0</v>
      </c>
      <c r="L3" s="29"/>
      <c r="M3" s="29"/>
      <c r="N3" s="29"/>
      <c r="O3" s="29"/>
      <c r="P3" s="29"/>
      <c r="Q3" s="8">
        <f>SUMPRODUCT(L3:P3,$L$2:$P$2)/$Q$2</f>
        <v>0</v>
      </c>
    </row>
    <row r="4" spans="1:18" ht="15.6" x14ac:dyDescent="0.3">
      <c r="A4" s="33">
        <v>2</v>
      </c>
      <c r="B4" s="27"/>
      <c r="C4" s="28"/>
      <c r="D4" s="29"/>
      <c r="E4" s="29"/>
      <c r="F4" s="29"/>
      <c r="G4" s="29"/>
      <c r="H4" s="29"/>
      <c r="I4" s="29"/>
      <c r="J4" s="29"/>
      <c r="K4" s="5">
        <f t="shared" ref="K4:K22" si="0">SUMPRODUCT(D4:J4,$D$2:$J$2)/$K$2</f>
        <v>0</v>
      </c>
      <c r="L4" s="29"/>
      <c r="M4" s="29"/>
      <c r="N4" s="29"/>
      <c r="O4" s="29"/>
      <c r="P4" s="29"/>
      <c r="Q4" s="8">
        <f>SUMPRODUCT(L4:P4,$L$2:$P$2)/$Q$2</f>
        <v>0</v>
      </c>
    </row>
    <row r="5" spans="1:18" ht="15.6" x14ac:dyDescent="0.3">
      <c r="A5" s="33">
        <v>3</v>
      </c>
      <c r="B5" s="27"/>
      <c r="C5" s="28"/>
      <c r="D5" s="29"/>
      <c r="E5" s="29"/>
      <c r="F5" s="29"/>
      <c r="G5" s="29"/>
      <c r="H5" s="29"/>
      <c r="I5" s="29"/>
      <c r="J5" s="29"/>
      <c r="K5" s="5">
        <f t="shared" si="0"/>
        <v>0</v>
      </c>
      <c r="L5" s="29"/>
      <c r="M5" s="29"/>
      <c r="N5" s="29"/>
      <c r="O5" s="29"/>
      <c r="P5" s="29"/>
      <c r="Q5" s="8">
        <f>SUMPRODUCT(L5:P5,$L$2:$P$2)/$Q$2</f>
        <v>0</v>
      </c>
    </row>
    <row r="6" spans="1:18" ht="15.6" x14ac:dyDescent="0.3">
      <c r="A6" s="33">
        <v>4</v>
      </c>
      <c r="B6" s="27"/>
      <c r="C6" s="28"/>
      <c r="D6" s="29"/>
      <c r="E6" s="29"/>
      <c r="F6" s="29"/>
      <c r="G6" s="29"/>
      <c r="H6" s="29"/>
      <c r="I6" s="29"/>
      <c r="J6" s="29"/>
      <c r="K6" s="5">
        <f t="shared" si="0"/>
        <v>0</v>
      </c>
      <c r="L6" s="29"/>
      <c r="M6" s="29"/>
      <c r="N6" s="29"/>
      <c r="O6" s="29"/>
      <c r="P6" s="29"/>
      <c r="Q6" s="8">
        <f>SUMPRODUCT(L6:P6,$L$2:$P$2)/$Q$2</f>
        <v>0</v>
      </c>
    </row>
    <row r="7" spans="1:18" ht="15.6" x14ac:dyDescent="0.3">
      <c r="A7" s="33">
        <v>5</v>
      </c>
      <c r="B7" s="27"/>
      <c r="C7" s="28"/>
      <c r="D7" s="29"/>
      <c r="E7" s="29"/>
      <c r="F7" s="29"/>
      <c r="G7" s="29"/>
      <c r="H7" s="29"/>
      <c r="I7" s="29"/>
      <c r="J7" s="29"/>
      <c r="K7" s="5">
        <f t="shared" si="0"/>
        <v>0</v>
      </c>
      <c r="L7" s="29"/>
      <c r="M7" s="29"/>
      <c r="N7" s="29"/>
      <c r="O7" s="29"/>
      <c r="P7" s="29"/>
      <c r="Q7" s="8">
        <f t="shared" ref="Q7:Q22" si="1">SUMPRODUCT(L7:P7,$L$2:$P$2)/$Q$2</f>
        <v>0</v>
      </c>
    </row>
    <row r="8" spans="1:18" ht="15.6" x14ac:dyDescent="0.3">
      <c r="A8" s="33">
        <v>6</v>
      </c>
      <c r="B8" s="27"/>
      <c r="C8" s="28"/>
      <c r="D8" s="29"/>
      <c r="E8" s="29"/>
      <c r="F8" s="29"/>
      <c r="G8" s="29"/>
      <c r="H8" s="29"/>
      <c r="I8" s="29"/>
      <c r="J8" s="29"/>
      <c r="K8" s="5">
        <f t="shared" si="0"/>
        <v>0</v>
      </c>
      <c r="L8" s="29"/>
      <c r="M8" s="29"/>
      <c r="N8" s="29"/>
      <c r="O8" s="29"/>
      <c r="P8" s="29"/>
      <c r="Q8" s="8">
        <f t="shared" si="1"/>
        <v>0</v>
      </c>
    </row>
    <row r="9" spans="1:18" ht="15.6" x14ac:dyDescent="0.3">
      <c r="A9" s="33">
        <v>7</v>
      </c>
      <c r="B9" s="27"/>
      <c r="C9" s="28"/>
      <c r="D9" s="29"/>
      <c r="E9" s="29"/>
      <c r="F9" s="29"/>
      <c r="G9" s="29"/>
      <c r="H9" s="29"/>
      <c r="I9" s="29"/>
      <c r="J9" s="29"/>
      <c r="K9" s="5">
        <f t="shared" si="0"/>
        <v>0</v>
      </c>
      <c r="L9" s="29"/>
      <c r="M9" s="29"/>
      <c r="N9" s="29"/>
      <c r="O9" s="29"/>
      <c r="P9" s="29"/>
      <c r="Q9" s="8">
        <f t="shared" si="1"/>
        <v>0</v>
      </c>
    </row>
    <row r="10" spans="1:18" ht="15.6" x14ac:dyDescent="0.3">
      <c r="A10" s="33">
        <v>8</v>
      </c>
      <c r="B10" s="27"/>
      <c r="C10" s="28"/>
      <c r="D10" s="29"/>
      <c r="E10" s="29"/>
      <c r="F10" s="29"/>
      <c r="G10" s="29"/>
      <c r="H10" s="29"/>
      <c r="I10" s="29"/>
      <c r="J10" s="29"/>
      <c r="K10" s="5">
        <f t="shared" si="0"/>
        <v>0</v>
      </c>
      <c r="L10" s="29"/>
      <c r="M10" s="29"/>
      <c r="N10" s="29"/>
      <c r="O10" s="29"/>
      <c r="P10" s="29"/>
      <c r="Q10" s="8">
        <f t="shared" si="1"/>
        <v>0</v>
      </c>
    </row>
    <row r="11" spans="1:18" ht="15.6" x14ac:dyDescent="0.3">
      <c r="A11" s="33">
        <v>9</v>
      </c>
      <c r="B11" s="27"/>
      <c r="C11" s="28"/>
      <c r="D11" s="29"/>
      <c r="E11" s="29"/>
      <c r="F11" s="29"/>
      <c r="G11" s="29"/>
      <c r="H11" s="29"/>
      <c r="I11" s="29"/>
      <c r="J11" s="29"/>
      <c r="K11" s="5">
        <f t="shared" si="0"/>
        <v>0</v>
      </c>
      <c r="L11" s="29"/>
      <c r="M11" s="29"/>
      <c r="N11" s="29"/>
      <c r="O11" s="29"/>
      <c r="P11" s="29"/>
      <c r="Q11" s="8">
        <f t="shared" si="1"/>
        <v>0</v>
      </c>
    </row>
    <row r="12" spans="1:18" ht="15.6" x14ac:dyDescent="0.3">
      <c r="A12" s="33">
        <v>10</v>
      </c>
      <c r="B12" s="27"/>
      <c r="C12" s="28"/>
      <c r="D12" s="29"/>
      <c r="E12" s="29"/>
      <c r="F12" s="29"/>
      <c r="G12" s="29"/>
      <c r="H12" s="29"/>
      <c r="I12" s="29"/>
      <c r="J12" s="29"/>
      <c r="K12" s="5">
        <f t="shared" si="0"/>
        <v>0</v>
      </c>
      <c r="L12" s="29"/>
      <c r="M12" s="29"/>
      <c r="N12" s="29"/>
      <c r="O12" s="29"/>
      <c r="P12" s="29"/>
      <c r="Q12" s="8">
        <f t="shared" si="1"/>
        <v>0</v>
      </c>
    </row>
    <row r="13" spans="1:18" ht="15.6" x14ac:dyDescent="0.3">
      <c r="A13" s="33">
        <v>11</v>
      </c>
      <c r="B13" s="27"/>
      <c r="C13" s="28"/>
      <c r="D13" s="29"/>
      <c r="E13" s="29"/>
      <c r="F13" s="29"/>
      <c r="G13" s="29"/>
      <c r="H13" s="29"/>
      <c r="I13" s="29"/>
      <c r="J13" s="29"/>
      <c r="K13" s="5">
        <f t="shared" si="0"/>
        <v>0</v>
      </c>
      <c r="L13" s="29"/>
      <c r="M13" s="29"/>
      <c r="N13" s="29"/>
      <c r="O13" s="29"/>
      <c r="P13" s="29"/>
      <c r="Q13" s="8">
        <f t="shared" si="1"/>
        <v>0</v>
      </c>
    </row>
    <row r="14" spans="1:18" ht="15.6" x14ac:dyDescent="0.3">
      <c r="A14" s="33">
        <v>12</v>
      </c>
      <c r="B14" s="27"/>
      <c r="C14" s="28"/>
      <c r="D14" s="29"/>
      <c r="E14" s="29"/>
      <c r="F14" s="29"/>
      <c r="G14" s="29"/>
      <c r="H14" s="29"/>
      <c r="I14" s="29"/>
      <c r="J14" s="29"/>
      <c r="K14" s="5">
        <f t="shared" si="0"/>
        <v>0</v>
      </c>
      <c r="L14" s="29"/>
      <c r="M14" s="29"/>
      <c r="N14" s="29"/>
      <c r="O14" s="29"/>
      <c r="P14" s="29"/>
      <c r="Q14" s="8">
        <f t="shared" si="1"/>
        <v>0</v>
      </c>
    </row>
    <row r="15" spans="1:18" ht="15.6" x14ac:dyDescent="0.3">
      <c r="A15" s="33">
        <v>13</v>
      </c>
      <c r="B15" s="27"/>
      <c r="C15" s="28"/>
      <c r="D15" s="29"/>
      <c r="E15" s="29"/>
      <c r="F15" s="29"/>
      <c r="G15" s="29"/>
      <c r="H15" s="29"/>
      <c r="I15" s="29"/>
      <c r="J15" s="29"/>
      <c r="K15" s="5">
        <f t="shared" si="0"/>
        <v>0</v>
      </c>
      <c r="L15" s="29"/>
      <c r="M15" s="29"/>
      <c r="N15" s="29"/>
      <c r="O15" s="29"/>
      <c r="P15" s="29"/>
      <c r="Q15" s="8">
        <f t="shared" si="1"/>
        <v>0</v>
      </c>
    </row>
    <row r="16" spans="1:18" ht="15.6" x14ac:dyDescent="0.3">
      <c r="A16" s="33">
        <v>14</v>
      </c>
      <c r="B16" s="27"/>
      <c r="C16" s="28"/>
      <c r="D16" s="29"/>
      <c r="E16" s="29"/>
      <c r="F16" s="29"/>
      <c r="G16" s="29"/>
      <c r="H16" s="29"/>
      <c r="I16" s="29"/>
      <c r="J16" s="29"/>
      <c r="K16" s="5">
        <f t="shared" si="0"/>
        <v>0</v>
      </c>
      <c r="L16" s="29"/>
      <c r="M16" s="29"/>
      <c r="N16" s="29"/>
      <c r="O16" s="29"/>
      <c r="P16" s="29"/>
      <c r="Q16" s="8">
        <f t="shared" si="1"/>
        <v>0</v>
      </c>
    </row>
    <row r="17" spans="1:17" ht="15.6" x14ac:dyDescent="0.3">
      <c r="A17" s="33">
        <v>15</v>
      </c>
      <c r="B17" s="27"/>
      <c r="C17" s="28"/>
      <c r="D17" s="29"/>
      <c r="E17" s="29"/>
      <c r="F17" s="29"/>
      <c r="G17" s="29"/>
      <c r="H17" s="29"/>
      <c r="I17" s="29"/>
      <c r="J17" s="29"/>
      <c r="K17" s="5">
        <f t="shared" si="0"/>
        <v>0</v>
      </c>
      <c r="L17" s="29"/>
      <c r="M17" s="29"/>
      <c r="N17" s="29"/>
      <c r="O17" s="29"/>
      <c r="P17" s="29"/>
      <c r="Q17" s="8">
        <f t="shared" si="1"/>
        <v>0</v>
      </c>
    </row>
    <row r="18" spans="1:17" ht="15.6" x14ac:dyDescent="0.3">
      <c r="A18" s="33">
        <v>16</v>
      </c>
      <c r="B18" s="27"/>
      <c r="C18" s="28"/>
      <c r="D18" s="29"/>
      <c r="E18" s="29"/>
      <c r="F18" s="29"/>
      <c r="G18" s="29"/>
      <c r="H18" s="29"/>
      <c r="I18" s="29"/>
      <c r="J18" s="29"/>
      <c r="K18" s="5">
        <f t="shared" si="0"/>
        <v>0</v>
      </c>
      <c r="L18" s="29"/>
      <c r="M18" s="29"/>
      <c r="N18" s="29"/>
      <c r="O18" s="29"/>
      <c r="P18" s="29"/>
      <c r="Q18" s="8">
        <f t="shared" si="1"/>
        <v>0</v>
      </c>
    </row>
    <row r="19" spans="1:17" ht="15.6" x14ac:dyDescent="0.3">
      <c r="A19" s="33">
        <v>17</v>
      </c>
      <c r="B19" s="27"/>
      <c r="C19" s="28"/>
      <c r="D19" s="29"/>
      <c r="E19" s="29"/>
      <c r="F19" s="29"/>
      <c r="G19" s="29"/>
      <c r="H19" s="29"/>
      <c r="I19" s="29"/>
      <c r="J19" s="29"/>
      <c r="K19" s="5">
        <f t="shared" si="0"/>
        <v>0</v>
      </c>
      <c r="L19" s="29"/>
      <c r="M19" s="29"/>
      <c r="N19" s="29"/>
      <c r="O19" s="29"/>
      <c r="P19" s="29"/>
      <c r="Q19" s="8">
        <f t="shared" si="1"/>
        <v>0</v>
      </c>
    </row>
    <row r="20" spans="1:17" ht="15.6" x14ac:dyDescent="0.3">
      <c r="A20" s="33">
        <v>18</v>
      </c>
      <c r="B20" s="27"/>
      <c r="C20" s="28"/>
      <c r="D20" s="29"/>
      <c r="E20" s="29"/>
      <c r="F20" s="29"/>
      <c r="G20" s="29"/>
      <c r="H20" s="29"/>
      <c r="I20" s="29"/>
      <c r="J20" s="29"/>
      <c r="K20" s="5">
        <f t="shared" si="0"/>
        <v>0</v>
      </c>
      <c r="L20" s="29"/>
      <c r="M20" s="29"/>
      <c r="N20" s="29"/>
      <c r="O20" s="29"/>
      <c r="P20" s="29"/>
      <c r="Q20" s="8">
        <f t="shared" si="1"/>
        <v>0</v>
      </c>
    </row>
    <row r="21" spans="1:17" ht="15.6" x14ac:dyDescent="0.3">
      <c r="A21" s="33">
        <v>19</v>
      </c>
      <c r="B21" s="27"/>
      <c r="C21" s="28"/>
      <c r="D21" s="29"/>
      <c r="E21" s="29"/>
      <c r="F21" s="29"/>
      <c r="G21" s="29"/>
      <c r="H21" s="29"/>
      <c r="I21" s="29"/>
      <c r="J21" s="29"/>
      <c r="K21" s="5">
        <f t="shared" si="0"/>
        <v>0</v>
      </c>
      <c r="L21" s="29"/>
      <c r="M21" s="29"/>
      <c r="N21" s="29"/>
      <c r="O21" s="29"/>
      <c r="P21" s="29"/>
      <c r="Q21" s="8">
        <f t="shared" si="1"/>
        <v>0</v>
      </c>
    </row>
    <row r="22" spans="1:17" ht="15.6" x14ac:dyDescent="0.3">
      <c r="A22" s="33">
        <v>20</v>
      </c>
      <c r="B22" s="27"/>
      <c r="C22" s="28"/>
      <c r="D22" s="29"/>
      <c r="E22" s="29"/>
      <c r="F22" s="29"/>
      <c r="G22" s="29"/>
      <c r="H22" s="29"/>
      <c r="I22" s="29"/>
      <c r="J22" s="29"/>
      <c r="K22" s="5">
        <f t="shared" si="0"/>
        <v>0</v>
      </c>
      <c r="L22" s="29"/>
      <c r="M22" s="29"/>
      <c r="N22" s="29"/>
      <c r="O22" s="29"/>
      <c r="P22" s="29"/>
      <c r="Q22" s="8">
        <f t="shared" si="1"/>
        <v>0</v>
      </c>
    </row>
    <row r="23" spans="1:17" ht="15.6" x14ac:dyDescent="0.3">
      <c r="A23" s="33">
        <v>21</v>
      </c>
      <c r="B23" s="27"/>
      <c r="C23" s="28"/>
      <c r="D23" s="29"/>
      <c r="E23" s="29"/>
      <c r="F23" s="29"/>
      <c r="G23" s="29"/>
      <c r="H23" s="29"/>
      <c r="I23" s="29"/>
      <c r="J23" s="29"/>
      <c r="K23" s="5">
        <f t="shared" ref="K23:K32" si="2">SUMPRODUCT(D23:J23,$D$2:$J$2)/$K$2</f>
        <v>0</v>
      </c>
      <c r="L23" s="29"/>
      <c r="M23" s="29"/>
      <c r="N23" s="29"/>
      <c r="O23" s="29"/>
      <c r="P23" s="29"/>
      <c r="Q23" s="8">
        <f t="shared" ref="Q23:Q32" si="3">SUMPRODUCT(L23:P23,$L$2:$P$2)/$Q$2</f>
        <v>0</v>
      </c>
    </row>
    <row r="24" spans="1:17" ht="15.6" x14ac:dyDescent="0.3">
      <c r="A24" s="33">
        <v>22</v>
      </c>
      <c r="B24" s="27"/>
      <c r="C24" s="28"/>
      <c r="D24" s="29"/>
      <c r="E24" s="29"/>
      <c r="F24" s="29"/>
      <c r="G24" s="29"/>
      <c r="H24" s="29"/>
      <c r="I24" s="29"/>
      <c r="J24" s="29"/>
      <c r="K24" s="5">
        <f t="shared" si="2"/>
        <v>0</v>
      </c>
      <c r="L24" s="29"/>
      <c r="M24" s="29"/>
      <c r="N24" s="29"/>
      <c r="O24" s="29"/>
      <c r="P24" s="29"/>
      <c r="Q24" s="8">
        <f t="shared" si="3"/>
        <v>0</v>
      </c>
    </row>
    <row r="25" spans="1:17" ht="15.6" x14ac:dyDescent="0.3">
      <c r="A25" s="33">
        <v>23</v>
      </c>
      <c r="B25" s="27"/>
      <c r="C25" s="28"/>
      <c r="D25" s="29"/>
      <c r="E25" s="29"/>
      <c r="F25" s="29"/>
      <c r="G25" s="29"/>
      <c r="H25" s="29"/>
      <c r="I25" s="29"/>
      <c r="J25" s="29"/>
      <c r="K25" s="5">
        <f t="shared" si="2"/>
        <v>0</v>
      </c>
      <c r="L25" s="29"/>
      <c r="M25" s="29"/>
      <c r="N25" s="29"/>
      <c r="O25" s="29"/>
      <c r="P25" s="29"/>
      <c r="Q25" s="8">
        <f t="shared" si="3"/>
        <v>0</v>
      </c>
    </row>
    <row r="26" spans="1:17" ht="15.6" x14ac:dyDescent="0.3">
      <c r="A26" s="33">
        <v>24</v>
      </c>
      <c r="B26" s="27"/>
      <c r="C26" s="28"/>
      <c r="D26" s="29"/>
      <c r="E26" s="29"/>
      <c r="F26" s="29"/>
      <c r="G26" s="29"/>
      <c r="H26" s="29"/>
      <c r="I26" s="29"/>
      <c r="J26" s="29"/>
      <c r="K26" s="5">
        <f t="shared" si="2"/>
        <v>0</v>
      </c>
      <c r="L26" s="29"/>
      <c r="M26" s="29"/>
      <c r="N26" s="29"/>
      <c r="O26" s="29"/>
      <c r="P26" s="29"/>
      <c r="Q26" s="8">
        <f t="shared" si="3"/>
        <v>0</v>
      </c>
    </row>
    <row r="27" spans="1:17" ht="15.6" x14ac:dyDescent="0.3">
      <c r="A27" s="33">
        <v>25</v>
      </c>
      <c r="B27" s="27"/>
      <c r="C27" s="28"/>
      <c r="D27" s="29"/>
      <c r="E27" s="29"/>
      <c r="F27" s="29"/>
      <c r="G27" s="29"/>
      <c r="H27" s="29"/>
      <c r="I27" s="29"/>
      <c r="J27" s="29"/>
      <c r="K27" s="5">
        <f t="shared" si="2"/>
        <v>0</v>
      </c>
      <c r="L27" s="29"/>
      <c r="M27" s="29"/>
      <c r="N27" s="29"/>
      <c r="O27" s="29"/>
      <c r="P27" s="29"/>
      <c r="Q27" s="8">
        <f t="shared" si="3"/>
        <v>0</v>
      </c>
    </row>
    <row r="28" spans="1:17" ht="15.6" x14ac:dyDescent="0.3">
      <c r="A28" s="33">
        <v>26</v>
      </c>
      <c r="B28" s="27"/>
      <c r="C28" s="28"/>
      <c r="D28" s="29"/>
      <c r="E28" s="29"/>
      <c r="F28" s="29"/>
      <c r="G28" s="29"/>
      <c r="H28" s="29"/>
      <c r="I28" s="29"/>
      <c r="J28" s="29"/>
      <c r="K28" s="5">
        <f t="shared" si="2"/>
        <v>0</v>
      </c>
      <c r="L28" s="29"/>
      <c r="M28" s="29"/>
      <c r="N28" s="29"/>
      <c r="O28" s="29"/>
      <c r="P28" s="29"/>
      <c r="Q28" s="8">
        <f t="shared" si="3"/>
        <v>0</v>
      </c>
    </row>
    <row r="29" spans="1:17" ht="15.6" x14ac:dyDescent="0.3">
      <c r="A29" s="33">
        <v>27</v>
      </c>
      <c r="B29" s="27"/>
      <c r="C29" s="28"/>
      <c r="D29" s="29"/>
      <c r="E29" s="29"/>
      <c r="F29" s="29"/>
      <c r="G29" s="29"/>
      <c r="H29" s="29"/>
      <c r="I29" s="29"/>
      <c r="J29" s="29"/>
      <c r="K29" s="5">
        <f t="shared" si="2"/>
        <v>0</v>
      </c>
      <c r="L29" s="29"/>
      <c r="M29" s="29"/>
      <c r="N29" s="29"/>
      <c r="O29" s="29"/>
      <c r="P29" s="29"/>
      <c r="Q29" s="8">
        <f t="shared" si="3"/>
        <v>0</v>
      </c>
    </row>
    <row r="30" spans="1:17" ht="15.6" x14ac:dyDescent="0.3">
      <c r="A30" s="33">
        <v>28</v>
      </c>
      <c r="B30" s="27"/>
      <c r="C30" s="28"/>
      <c r="D30" s="29"/>
      <c r="E30" s="29"/>
      <c r="F30" s="29"/>
      <c r="G30" s="29"/>
      <c r="H30" s="29"/>
      <c r="I30" s="29"/>
      <c r="J30" s="29"/>
      <c r="K30" s="5">
        <f t="shared" si="2"/>
        <v>0</v>
      </c>
      <c r="L30" s="29"/>
      <c r="M30" s="29"/>
      <c r="N30" s="29"/>
      <c r="O30" s="29"/>
      <c r="P30" s="29"/>
      <c r="Q30" s="8">
        <f t="shared" si="3"/>
        <v>0</v>
      </c>
    </row>
    <row r="31" spans="1:17" ht="15.6" x14ac:dyDescent="0.3">
      <c r="A31" s="33">
        <v>29</v>
      </c>
      <c r="B31" s="27"/>
      <c r="C31" s="28"/>
      <c r="D31" s="29"/>
      <c r="E31" s="29"/>
      <c r="F31" s="29"/>
      <c r="G31" s="29"/>
      <c r="H31" s="29"/>
      <c r="I31" s="29"/>
      <c r="J31" s="29"/>
      <c r="K31" s="5">
        <f t="shared" si="2"/>
        <v>0</v>
      </c>
      <c r="L31" s="29"/>
      <c r="M31" s="29"/>
      <c r="N31" s="29"/>
      <c r="O31" s="29"/>
      <c r="P31" s="29"/>
      <c r="Q31" s="8">
        <f t="shared" si="3"/>
        <v>0</v>
      </c>
    </row>
    <row r="32" spans="1:17" ht="15.6" x14ac:dyDescent="0.3">
      <c r="A32" s="33">
        <v>30</v>
      </c>
      <c r="B32" s="27"/>
      <c r="C32" s="28"/>
      <c r="D32" s="29"/>
      <c r="E32" s="29"/>
      <c r="F32" s="29"/>
      <c r="G32" s="29"/>
      <c r="H32" s="29"/>
      <c r="I32" s="29"/>
      <c r="J32" s="29"/>
      <c r="K32" s="5">
        <f t="shared" si="2"/>
        <v>0</v>
      </c>
      <c r="L32" s="29"/>
      <c r="M32" s="29"/>
      <c r="N32" s="29"/>
      <c r="O32" s="29"/>
      <c r="P32" s="29"/>
      <c r="Q32" s="8">
        <f t="shared" si="3"/>
        <v>0</v>
      </c>
    </row>
    <row r="34" spans="2:18" x14ac:dyDescent="0.3">
      <c r="B34" s="3"/>
      <c r="C34" s="3"/>
      <c r="D34" s="3"/>
      <c r="E34" s="3"/>
      <c r="F34" s="3"/>
      <c r="G34" s="3"/>
      <c r="H34" s="3"/>
      <c r="I34" s="3"/>
      <c r="J34" s="3"/>
      <c r="L34" s="3"/>
      <c r="M34" s="3"/>
      <c r="N34" s="3"/>
      <c r="O34" s="3"/>
      <c r="P34" s="3"/>
      <c r="R34" s="3"/>
    </row>
    <row r="35" spans="2:18" x14ac:dyDescent="0.3">
      <c r="B35" s="3"/>
      <c r="C35" s="3"/>
      <c r="D35" s="3"/>
      <c r="E35" s="3"/>
      <c r="F35" s="3"/>
      <c r="G35" s="3"/>
      <c r="H35" s="3"/>
      <c r="I35" s="3"/>
      <c r="J35" s="3"/>
      <c r="L35" s="3"/>
      <c r="M35" s="3"/>
      <c r="N35" s="3"/>
      <c r="O35" s="3"/>
      <c r="P35" s="3"/>
      <c r="R35" s="3"/>
    </row>
    <row r="36" spans="2:18" x14ac:dyDescent="0.3">
      <c r="B36" s="3"/>
      <c r="C36" s="3"/>
      <c r="D36" s="3"/>
      <c r="E36" s="3"/>
      <c r="F36" s="3"/>
      <c r="G36" s="3"/>
      <c r="H36" s="3"/>
      <c r="I36" s="3"/>
      <c r="J36" s="3"/>
      <c r="L36" s="3"/>
      <c r="M36" s="3"/>
      <c r="N36" s="3"/>
      <c r="O36" s="3"/>
      <c r="P36" s="3"/>
      <c r="R36" s="3"/>
    </row>
    <row r="37" spans="2:18" x14ac:dyDescent="0.3">
      <c r="B37" s="3"/>
      <c r="C37" s="3"/>
      <c r="D37" s="3"/>
      <c r="E37" s="3"/>
      <c r="F37" s="3"/>
      <c r="G37" s="3"/>
      <c r="H37" s="3"/>
      <c r="I37" s="3"/>
      <c r="J37" s="3"/>
      <c r="L37" s="3"/>
      <c r="M37" s="3"/>
      <c r="N37" s="3"/>
      <c r="O37" s="3"/>
      <c r="P37" s="3"/>
      <c r="R37" s="3"/>
    </row>
    <row r="38" spans="2:18" x14ac:dyDescent="0.3">
      <c r="B38" s="3"/>
      <c r="C38" s="3"/>
      <c r="D38" s="3"/>
      <c r="E38" s="3"/>
      <c r="F38" s="3"/>
      <c r="G38" s="3"/>
      <c r="H38" s="3"/>
      <c r="I38" s="3"/>
      <c r="J38" s="3"/>
      <c r="L38" s="3"/>
      <c r="M38" s="3"/>
      <c r="N38" s="3"/>
      <c r="O38" s="3"/>
      <c r="P38" s="3"/>
      <c r="R38" s="3"/>
    </row>
    <row r="39" spans="2:18" x14ac:dyDescent="0.3">
      <c r="B39" s="3"/>
      <c r="C39" s="3"/>
      <c r="D39" s="3"/>
      <c r="E39" s="3"/>
      <c r="F39" s="3"/>
      <c r="G39" s="3"/>
      <c r="H39" s="3"/>
      <c r="I39" s="3"/>
      <c r="J39" s="3"/>
      <c r="L39" s="3"/>
      <c r="M39" s="3"/>
      <c r="N39" s="3"/>
      <c r="O39" s="3"/>
      <c r="P39" s="3"/>
      <c r="R39" s="3"/>
    </row>
    <row r="40" spans="2:18" x14ac:dyDescent="0.3">
      <c r="B40" s="3"/>
      <c r="C40" s="3"/>
      <c r="D40" s="3"/>
      <c r="E40" s="3"/>
      <c r="F40" s="3"/>
      <c r="G40" s="3"/>
      <c r="H40" s="3"/>
      <c r="I40" s="3"/>
      <c r="J40" s="3"/>
      <c r="L40" s="3"/>
      <c r="M40" s="3"/>
      <c r="N40" s="3"/>
      <c r="O40" s="3"/>
      <c r="P40" s="3"/>
      <c r="R40" s="3"/>
    </row>
    <row r="41" spans="2:18" x14ac:dyDescent="0.3">
      <c r="B41" s="3"/>
      <c r="C41" s="3"/>
      <c r="D41" s="3"/>
      <c r="E41" s="3"/>
      <c r="F41" s="3"/>
      <c r="G41" s="3"/>
      <c r="H41" s="3"/>
      <c r="I41" s="3"/>
      <c r="J41" s="3"/>
      <c r="L41" s="3"/>
      <c r="M41" s="3"/>
      <c r="N41" s="3"/>
      <c r="O41" s="3"/>
      <c r="P41" s="3"/>
      <c r="R41" s="3"/>
    </row>
    <row r="42" spans="2:18" x14ac:dyDescent="0.3">
      <c r="B42" s="3"/>
      <c r="C42" s="3"/>
      <c r="D42" s="3"/>
      <c r="E42" s="3"/>
      <c r="F42" s="3"/>
      <c r="G42" s="3"/>
      <c r="H42" s="3"/>
      <c r="I42" s="3"/>
      <c r="J42" s="3"/>
      <c r="L42" s="3"/>
      <c r="M42" s="3"/>
      <c r="N42" s="3"/>
      <c r="O42" s="3"/>
      <c r="P42" s="3"/>
      <c r="R42" s="3"/>
    </row>
    <row r="43" spans="2:18" x14ac:dyDescent="0.3">
      <c r="B43" s="3"/>
      <c r="C43" s="3"/>
      <c r="D43" s="3"/>
      <c r="E43" s="3"/>
      <c r="F43" s="3"/>
      <c r="G43" s="3"/>
      <c r="H43" s="3"/>
      <c r="I43" s="3"/>
      <c r="J43" s="3"/>
      <c r="L43" s="3"/>
      <c r="M43" s="3"/>
      <c r="N43" s="3"/>
      <c r="O43" s="3"/>
      <c r="P43" s="3"/>
      <c r="R43" s="3"/>
    </row>
    <row r="44" spans="2:18" x14ac:dyDescent="0.3">
      <c r="B44" s="3"/>
      <c r="C44" s="3"/>
      <c r="D44" s="3"/>
      <c r="E44" s="3"/>
      <c r="F44" s="3"/>
      <c r="G44" s="3"/>
      <c r="H44" s="3"/>
      <c r="I44" s="3"/>
      <c r="J44" s="3"/>
      <c r="L44" s="3"/>
      <c r="M44" s="3"/>
      <c r="N44" s="3"/>
      <c r="O44" s="3"/>
      <c r="P44" s="3"/>
      <c r="R44" s="3"/>
    </row>
    <row r="45" spans="2:18" x14ac:dyDescent="0.3">
      <c r="B45" s="3"/>
      <c r="C45" s="3"/>
      <c r="D45" s="3"/>
      <c r="E45" s="3"/>
      <c r="F45" s="3"/>
      <c r="G45" s="3"/>
      <c r="H45" s="3"/>
      <c r="I45" s="3"/>
      <c r="J45" s="3"/>
      <c r="L45" s="3"/>
      <c r="M45" s="3"/>
      <c r="N45" s="3"/>
      <c r="O45" s="3"/>
      <c r="P45" s="3"/>
      <c r="R45" s="3"/>
    </row>
    <row r="46" spans="2:18" x14ac:dyDescent="0.3">
      <c r="B46" s="3"/>
      <c r="C46" s="3"/>
      <c r="D46" s="3"/>
      <c r="E46" s="3"/>
      <c r="F46" s="3"/>
      <c r="G46" s="3"/>
      <c r="H46" s="3"/>
      <c r="I46" s="3"/>
      <c r="J46" s="3"/>
      <c r="L46" s="3"/>
      <c r="M46" s="3"/>
      <c r="N46" s="3"/>
      <c r="O46" s="3"/>
      <c r="P46" s="3"/>
      <c r="R46" s="3"/>
    </row>
    <row r="47" spans="2:18" x14ac:dyDescent="0.3">
      <c r="B47" s="3"/>
      <c r="C47" s="3"/>
      <c r="D47" s="3"/>
      <c r="E47" s="3"/>
      <c r="F47" s="3"/>
      <c r="G47" s="3"/>
      <c r="H47" s="3"/>
      <c r="I47" s="3"/>
      <c r="J47" s="3"/>
      <c r="L47" s="3"/>
      <c r="M47" s="3"/>
      <c r="N47" s="3"/>
      <c r="O47" s="3"/>
      <c r="P47" s="3"/>
      <c r="R47" s="3"/>
    </row>
    <row r="48" spans="2:18" x14ac:dyDescent="0.3">
      <c r="B48" s="3"/>
      <c r="C48" s="3"/>
      <c r="D48" s="3"/>
      <c r="E48" s="3"/>
      <c r="F48" s="3"/>
      <c r="G48" s="3"/>
      <c r="H48" s="3"/>
      <c r="I48" s="3"/>
      <c r="J48" s="3"/>
      <c r="L48" s="3"/>
      <c r="M48" s="3"/>
      <c r="N48" s="3"/>
      <c r="O48" s="3"/>
      <c r="P48" s="3"/>
      <c r="R48" s="3"/>
    </row>
    <row r="49" spans="2:18" x14ac:dyDescent="0.3">
      <c r="B49" s="3"/>
      <c r="C49" s="3"/>
      <c r="D49" s="3"/>
      <c r="E49" s="3"/>
      <c r="F49" s="3"/>
      <c r="G49" s="3"/>
      <c r="H49" s="3"/>
      <c r="I49" s="3"/>
      <c r="J49" s="3"/>
      <c r="L49" s="3"/>
      <c r="M49" s="3"/>
      <c r="N49" s="3"/>
      <c r="O49" s="3"/>
      <c r="P49" s="3"/>
      <c r="R49" s="3"/>
    </row>
    <row r="50" spans="2:18" x14ac:dyDescent="0.3">
      <c r="B50" s="3"/>
      <c r="C50" s="3"/>
      <c r="D50" s="3"/>
      <c r="E50" s="3"/>
      <c r="F50" s="3"/>
      <c r="G50" s="3"/>
      <c r="H50" s="3"/>
      <c r="I50" s="3"/>
      <c r="J50" s="3"/>
      <c r="L50" s="3"/>
      <c r="M50" s="3"/>
      <c r="N50" s="3"/>
      <c r="O50" s="3"/>
      <c r="P50" s="3"/>
      <c r="R50" s="3"/>
    </row>
    <row r="51" spans="2:18" x14ac:dyDescent="0.3">
      <c r="B51" s="3"/>
      <c r="C51" s="3"/>
      <c r="D51" s="3"/>
      <c r="E51" s="3"/>
      <c r="F51" s="3"/>
      <c r="G51" s="3"/>
      <c r="H51" s="3"/>
      <c r="I51" s="3"/>
      <c r="J51" s="3"/>
      <c r="L51" s="3"/>
      <c r="M51" s="3"/>
      <c r="N51" s="3"/>
      <c r="O51" s="3"/>
      <c r="P51" s="3"/>
      <c r="R51" s="3"/>
    </row>
  </sheetData>
  <sheetProtection algorithmName="SHA-512" hashValue="i1xr8lJQqLbjPPLtqraFCmskb9xy9aJH8aDx9B+UzhV7RuZ7H8u4jor4VTMXtgGDJMqUc3tnzIM1aGoo3d3U9g==" saltValue="odeaIGApUUZmYsSDTlpkiA==" spinCount="100000" sheet="1" selectLockedCells="1"/>
  <conditionalFormatting sqref="C3:C6 C8:C32">
    <cfRule type="duplicateValues" dxfId="5" priority="6"/>
  </conditionalFormatting>
  <conditionalFormatting sqref="B3:B8">
    <cfRule type="cellIs" dxfId="4" priority="7" operator="lessThan">
      <formula>0</formula>
    </cfRule>
  </conditionalFormatting>
  <conditionalFormatting sqref="C1:C6 C8:C1048576">
    <cfRule type="duplicateValues" dxfId="3" priority="5"/>
  </conditionalFormatting>
  <conditionalFormatting sqref="C7">
    <cfRule type="duplicateValues" dxfId="2" priority="2"/>
  </conditionalFormatting>
  <conditionalFormatting sqref="C7">
    <cfRule type="duplicateValues" dxfId="1" priority="1"/>
  </conditionalFormatting>
  <dataValidations count="3">
    <dataValidation allowBlank="1" showInputMessage="1" sqref="K3:K32 Q3:Q32" xr:uid="{EDC546EA-4540-4A89-806D-0FF4C931F7BD}"/>
    <dataValidation type="list" allowBlank="1" showInputMessage="1" showErrorMessage="1" sqref="C3:C32" xr:uid="{5D802F0B-7ABB-4D69-A636-CDB79019EBF2}">
      <formula1>$A$3:$A$32</formula1>
    </dataValidation>
    <dataValidation type="whole" allowBlank="1" showInputMessage="1" showErrorMessage="1" errorTitle="Valeur non appropriée" error="Score entre 1-4" sqref="L3:P32 D3:J32" xr:uid="{5AE209FD-60B8-4CF5-9AB1-3A61AF5D2312}">
      <formula1>1</formula1>
      <formula2>4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77"/>
  <sheetViews>
    <sheetView showGridLines="0" view="pageBreakPreview" topLeftCell="A16" zoomScale="70" zoomScaleNormal="70" zoomScaleSheetLayoutView="70" workbookViewId="0">
      <selection activeCell="A47" sqref="A47"/>
    </sheetView>
  </sheetViews>
  <sheetFormatPr defaultColWidth="9.21875" defaultRowHeight="14.4" x14ac:dyDescent="0.3"/>
  <cols>
    <col min="1" max="1" width="8.77734375" style="38" customWidth="1"/>
    <col min="2" max="2" width="28.6640625" style="14" customWidth="1"/>
    <col min="3" max="3" width="0.44140625" style="24" customWidth="1"/>
    <col min="4" max="4" width="7.44140625" style="14" customWidth="1"/>
    <col min="5" max="5" width="9.21875" style="14" customWidth="1"/>
    <col min="6" max="6" width="9.44140625" style="14" customWidth="1"/>
    <col min="7" max="7" width="2.5546875" style="14" customWidth="1"/>
    <col min="8" max="16384" width="9.21875" style="14"/>
  </cols>
  <sheetData>
    <row r="1" spans="1:6" ht="21" x14ac:dyDescent="0.4">
      <c r="A1" s="35" t="s">
        <v>21</v>
      </c>
      <c r="B1" s="12"/>
    </row>
    <row r="2" spans="1:6" ht="19.05" customHeight="1" x14ac:dyDescent="0.4">
      <c r="A2" s="35" t="s">
        <v>22</v>
      </c>
      <c r="B2" s="13"/>
    </row>
    <row r="4" spans="1:6" ht="135" customHeight="1" x14ac:dyDescent="0.35">
      <c r="A4" s="36"/>
      <c r="B4" s="16" t="s">
        <v>1</v>
      </c>
      <c r="C4" s="25" t="s">
        <v>23</v>
      </c>
      <c r="D4" s="17" t="s">
        <v>0</v>
      </c>
      <c r="E4" s="18" t="str">
        <f>+Entrées!K1</f>
        <v>Alignement général</v>
      </c>
      <c r="F4" s="19" t="str">
        <f>+Entrées!Q1</f>
        <v>Intérêt dans le même sujet</v>
      </c>
    </row>
    <row r="5" spans="1:6" ht="15.6" x14ac:dyDescent="0.3">
      <c r="A5" s="37">
        <v>1</v>
      </c>
      <c r="B5" s="23" t="str">
        <f>IF(Entrées!B3="","",Entrées!B3)</f>
        <v/>
      </c>
      <c r="C5" s="50" t="str">
        <f>IF(Entrées!C3&gt;0,MAX(Entrées!C:C)-Entrées!C3+1,"")</f>
        <v/>
      </c>
      <c r="D5" s="20" t="str">
        <f>IF(Entrées!C3&gt;0,MIN(Entrées!C:C)+Entrées!C3-1,"")</f>
        <v/>
      </c>
      <c r="E5" s="21" t="str">
        <f>IF(Entrées!K3&gt;0,Entrées!K3,"")</f>
        <v/>
      </c>
      <c r="F5" s="22" t="str">
        <f>IF(Entrées!Q3&gt;0,Entrées!Q3,"")</f>
        <v/>
      </c>
    </row>
    <row r="6" spans="1:6" ht="15.6" x14ac:dyDescent="0.3">
      <c r="A6" s="37">
        <v>2</v>
      </c>
      <c r="B6" s="23" t="str">
        <f>IF(Entrées!B4="","",Entrées!B4)</f>
        <v/>
      </c>
      <c r="C6" s="50" t="str">
        <f>IF(Entrées!C4&gt;0,MAX(Entrées!C:C)-Entrées!C4+1,"")</f>
        <v/>
      </c>
      <c r="D6" s="20" t="str">
        <f>IF(Entrées!C4&gt;0,MIN(Entrées!C:C)+Entrées!C4-1,"")</f>
        <v/>
      </c>
      <c r="E6" s="21" t="str">
        <f>IF(Entrées!K4&gt;0,Entrées!K4,"")</f>
        <v/>
      </c>
      <c r="F6" s="22" t="str">
        <f>IF(Entrées!Q4&gt;0,Entrées!Q4,"")</f>
        <v/>
      </c>
    </row>
    <row r="7" spans="1:6" ht="15.6" x14ac:dyDescent="0.3">
      <c r="A7" s="37">
        <v>3</v>
      </c>
      <c r="B7" s="23" t="str">
        <f>IF(Entrées!B5="","",Entrées!B5)</f>
        <v/>
      </c>
      <c r="C7" s="50" t="str">
        <f>IF(Entrées!C5&gt;0,MAX(Entrées!C:C)-Entrées!C5+1,"")</f>
        <v/>
      </c>
      <c r="D7" s="20" t="str">
        <f>IF(Entrées!C5&gt;0,MIN(Entrées!C:C)+Entrées!C5-1,"")</f>
        <v/>
      </c>
      <c r="E7" s="21" t="str">
        <f>IF(Entrées!K5&gt;0,Entrées!K5,"")</f>
        <v/>
      </c>
      <c r="F7" s="22" t="str">
        <f>IF(Entrées!Q5&gt;0,Entrées!Q5,"")</f>
        <v/>
      </c>
    </row>
    <row r="8" spans="1:6" ht="15.6" x14ac:dyDescent="0.3">
      <c r="A8" s="37">
        <v>4</v>
      </c>
      <c r="B8" s="23" t="str">
        <f>IF(Entrées!B6="","",Entrées!B6)</f>
        <v/>
      </c>
      <c r="C8" s="50" t="str">
        <f>IF(Entrées!C6&gt;0,MAX(Entrées!C:C)-Entrées!C6+1,"")</f>
        <v/>
      </c>
      <c r="D8" s="20" t="str">
        <f>IF(Entrées!C6&gt;0,MIN(Entrées!C:C)+Entrées!C6-1,"")</f>
        <v/>
      </c>
      <c r="E8" s="21" t="str">
        <f>IF(Entrées!K6&gt;0,Entrées!K6,"")</f>
        <v/>
      </c>
      <c r="F8" s="22" t="str">
        <f>IF(Entrées!Q6&gt;0,Entrées!Q6,"")</f>
        <v/>
      </c>
    </row>
    <row r="9" spans="1:6" ht="15.6" x14ac:dyDescent="0.3">
      <c r="A9" s="37">
        <v>5</v>
      </c>
      <c r="B9" s="23" t="str">
        <f>IF(Entrées!B7="","",Entrées!B7)</f>
        <v/>
      </c>
      <c r="C9" s="50" t="str">
        <f>IF(Entrées!C7&gt;0,MAX(Entrées!C:C)-Entrées!C7+1,"")</f>
        <v/>
      </c>
      <c r="D9" s="20" t="str">
        <f>IF(Entrées!C7&gt;0,MIN(Entrées!C:C)+Entrées!C7-1,"")</f>
        <v/>
      </c>
      <c r="E9" s="21">
        <f>IF(Entrées!K7&gt;0,Entrées!K7,0)</f>
        <v>0</v>
      </c>
      <c r="F9" s="22">
        <f>IF(Entrées!Q7&gt;0,Entrées!Q7,0)</f>
        <v>0</v>
      </c>
    </row>
    <row r="10" spans="1:6" ht="15.6" x14ac:dyDescent="0.3">
      <c r="A10" s="37">
        <v>6</v>
      </c>
      <c r="B10" s="23" t="str">
        <f>IF(Entrées!B8="","",Entrées!B8)</f>
        <v/>
      </c>
      <c r="C10" s="26" t="str">
        <f>IF(Entrées!C8&gt;0,MAX(Entrées!C:C)-Entrées!C8+1,"")</f>
        <v/>
      </c>
      <c r="D10" s="20" t="str">
        <f>IF(Entrées!C8&gt;0,MIN(Entrées!C:C)+Entrées!C8-1,"")</f>
        <v/>
      </c>
      <c r="E10" s="21">
        <f>IF(Entrées!K8&gt;0,Entrées!K8,0)</f>
        <v>0</v>
      </c>
      <c r="F10" s="22">
        <f>IF(Entrées!Q8&gt;0,Entrées!Q8,0)</f>
        <v>0</v>
      </c>
    </row>
    <row r="11" spans="1:6" ht="15.6" x14ac:dyDescent="0.3">
      <c r="A11" s="37">
        <v>7</v>
      </c>
      <c r="B11" s="23" t="str">
        <f>IF(Entrées!B9="","",Entrées!B9)</f>
        <v/>
      </c>
      <c r="C11" s="26" t="str">
        <f>IF(Entrées!C9&gt;0,MAX(Entrées!C:C)-Entrées!C9+1,"")</f>
        <v/>
      </c>
      <c r="D11" s="20" t="str">
        <f>IF(Entrées!C9&gt;0,MIN(Entrées!C:C)+Entrées!C9-1,"")</f>
        <v/>
      </c>
      <c r="E11" s="21">
        <f>IF(Entrées!K9&gt;0,Entrées!K9,0)</f>
        <v>0</v>
      </c>
      <c r="F11" s="22">
        <f>IF(Entrées!Q9&gt;0,Entrées!Q9,0)</f>
        <v>0</v>
      </c>
    </row>
    <row r="12" spans="1:6" ht="15.6" x14ac:dyDescent="0.3">
      <c r="A12" s="37">
        <v>8</v>
      </c>
      <c r="B12" s="23" t="str">
        <f>IF(Entrées!B10="","",Entrées!B10)</f>
        <v/>
      </c>
      <c r="C12" s="26" t="str">
        <f>IF(Entrées!C10&gt;0,MAX(Entrées!C:C)-Entrées!C10+1,"")</f>
        <v/>
      </c>
      <c r="D12" s="20" t="str">
        <f>IF(Entrées!C10&gt;0,MIN(Entrées!C:C)+Entrées!C10-1,"")</f>
        <v/>
      </c>
      <c r="E12" s="21">
        <f>IF(Entrées!K10&gt;0,Entrées!K10,0)</f>
        <v>0</v>
      </c>
      <c r="F12" s="22">
        <f>IF(Entrées!Q10&gt;0,Entrées!Q10,0)</f>
        <v>0</v>
      </c>
    </row>
    <row r="13" spans="1:6" ht="15.6" x14ac:dyDescent="0.3">
      <c r="A13" s="37">
        <v>9</v>
      </c>
      <c r="B13" s="23" t="str">
        <f>IF(Entrées!B11="","",Entrées!B11)</f>
        <v/>
      </c>
      <c r="C13" s="26" t="str">
        <f>IF(Entrées!C11&gt;0,MAX(Entrées!C:C)-Entrées!C11+1,"")</f>
        <v/>
      </c>
      <c r="D13" s="20" t="str">
        <f>IF(Entrées!C11&gt;0,MIN(Entrées!C:C)+Entrées!C11-1,"")</f>
        <v/>
      </c>
      <c r="E13" s="21">
        <f>IF(Entrées!K11&gt;0,Entrées!K11,0)</f>
        <v>0</v>
      </c>
      <c r="F13" s="22">
        <f>IF(Entrées!Q11&gt;0,Entrées!Q11,0)</f>
        <v>0</v>
      </c>
    </row>
    <row r="14" spans="1:6" ht="15.6" x14ac:dyDescent="0.3">
      <c r="A14" s="37">
        <v>10</v>
      </c>
      <c r="B14" s="23" t="str">
        <f>IF(Entrées!B12="","",Entrées!B12)</f>
        <v/>
      </c>
      <c r="C14" s="26" t="str">
        <f>IF(Entrées!C12&gt;0,MAX(Entrées!C:C)-Entrées!C12+1,"")</f>
        <v/>
      </c>
      <c r="D14" s="20" t="str">
        <f>IF(Entrées!C12&gt;0,MIN(Entrées!C:C)+Entrées!C12-1,"")</f>
        <v/>
      </c>
      <c r="E14" s="21">
        <f>IF(Entrées!K12&gt;0,Entrées!K12,0)</f>
        <v>0</v>
      </c>
      <c r="F14" s="22">
        <f>IF(Entrées!Q12&gt;0,Entrées!Q12,0)</f>
        <v>0</v>
      </c>
    </row>
    <row r="15" spans="1:6" ht="15.6" x14ac:dyDescent="0.3">
      <c r="A15" s="37">
        <v>11</v>
      </c>
      <c r="B15" s="23" t="str">
        <f>IF(Entrées!B13="","",Entrées!B13)</f>
        <v/>
      </c>
      <c r="C15" s="26" t="str">
        <f>IF(Entrées!C13&gt;0,MAX(Entrées!C:C)-Entrées!C13+1,"")</f>
        <v/>
      </c>
      <c r="D15" s="20" t="str">
        <f>IF(Entrées!C13&gt;0,MIN(Entrées!C:C)+Entrées!C13-1,"")</f>
        <v/>
      </c>
      <c r="E15" s="21">
        <f>IF(Entrées!K13&gt;0,Entrées!K13,0)</f>
        <v>0</v>
      </c>
      <c r="F15" s="22">
        <f>IF(Entrées!Q13&gt;0,Entrées!Q13,0)</f>
        <v>0</v>
      </c>
    </row>
    <row r="16" spans="1:6" ht="15.6" x14ac:dyDescent="0.3">
      <c r="A16" s="37">
        <v>12</v>
      </c>
      <c r="B16" s="23" t="str">
        <f>IF(Entrées!B14="","",Entrées!B14)</f>
        <v/>
      </c>
      <c r="C16" s="26" t="str">
        <f>IF(Entrées!C14&gt;0,MAX(Entrées!C:C)-Entrées!C14+1,"")</f>
        <v/>
      </c>
      <c r="D16" s="20" t="str">
        <f>IF(Entrées!C14&gt;0,MIN(Entrées!C:C)+Entrées!C14-1,"")</f>
        <v/>
      </c>
      <c r="E16" s="21">
        <f>IF(Entrées!K14&gt;0,Entrées!K14,0)</f>
        <v>0</v>
      </c>
      <c r="F16" s="22">
        <f>IF(Entrées!Q14&gt;0,Entrées!Q14,0)</f>
        <v>0</v>
      </c>
    </row>
    <row r="17" spans="1:6" ht="15.6" x14ac:dyDescent="0.3">
      <c r="A17" s="37">
        <v>13</v>
      </c>
      <c r="B17" s="23" t="str">
        <f>IF(Entrées!B15="","",Entrées!B15)</f>
        <v/>
      </c>
      <c r="C17" s="26" t="str">
        <f>IF(Entrées!C15&gt;0,MAX(Entrées!C:C)-Entrées!C15+1,"")</f>
        <v/>
      </c>
      <c r="D17" s="20" t="str">
        <f>IF(Entrées!C15&gt;0,MIN(Entrées!C:C)+Entrées!C15-1,"")</f>
        <v/>
      </c>
      <c r="E17" s="21">
        <f>IF(Entrées!K15&gt;0,Entrées!K15,0)</f>
        <v>0</v>
      </c>
      <c r="F17" s="22">
        <f>IF(Entrées!Q15&gt;0,Entrées!Q15,0)</f>
        <v>0</v>
      </c>
    </row>
    <row r="18" spans="1:6" ht="15.6" x14ac:dyDescent="0.3">
      <c r="A18" s="37">
        <v>14</v>
      </c>
      <c r="B18" s="23" t="str">
        <f>IF(Entrées!B16="","",Entrées!B16)</f>
        <v/>
      </c>
      <c r="C18" s="26" t="str">
        <f>IF(Entrées!C16&gt;0,MAX(Entrées!C:C)-Entrées!C16+1,"")</f>
        <v/>
      </c>
      <c r="D18" s="20" t="str">
        <f>IF(Entrées!C16&gt;0,MIN(Entrées!C:C)+Entrées!C16-1,"")</f>
        <v/>
      </c>
      <c r="E18" s="21">
        <f>IF(Entrées!K16&gt;0,Entrées!K16,0)</f>
        <v>0</v>
      </c>
      <c r="F18" s="22">
        <f>IF(Entrées!Q16&gt;0,Entrées!Q16,0)</f>
        <v>0</v>
      </c>
    </row>
    <row r="19" spans="1:6" ht="15.6" x14ac:dyDescent="0.3">
      <c r="A19" s="37">
        <v>15</v>
      </c>
      <c r="B19" s="23" t="str">
        <f>IF(Entrées!B17="","",Entrées!B17)</f>
        <v/>
      </c>
      <c r="C19" s="26" t="str">
        <f>IF(Entrées!C17&gt;0,MAX(Entrées!C:C)-Entrées!C17+1,"")</f>
        <v/>
      </c>
      <c r="D19" s="20" t="str">
        <f>IF(Entrées!C17&gt;0,MIN(Entrées!C:C)+Entrées!C17-1,"")</f>
        <v/>
      </c>
      <c r="E19" s="21">
        <f>IF(Entrées!K17&gt;0,Entrées!K17,0)</f>
        <v>0</v>
      </c>
      <c r="F19" s="22">
        <f>IF(Entrées!Q17&gt;0,Entrées!Q17,0)</f>
        <v>0</v>
      </c>
    </row>
    <row r="20" spans="1:6" ht="15.6" x14ac:dyDescent="0.3">
      <c r="A20" s="37">
        <v>16</v>
      </c>
      <c r="B20" s="23" t="str">
        <f>IF(Entrées!B18="","",Entrées!B18)</f>
        <v/>
      </c>
      <c r="C20" s="26" t="str">
        <f>IF(Entrées!C18&gt;0,MAX(Entrées!C:C)-Entrées!C18+1,"")</f>
        <v/>
      </c>
      <c r="D20" s="20" t="str">
        <f>IF(Entrées!C18&gt;0,MIN(Entrées!C:C)+Entrées!C18-1,"")</f>
        <v/>
      </c>
      <c r="E20" s="21">
        <f>IF(Entrées!K18&gt;0,Entrées!K18,0)</f>
        <v>0</v>
      </c>
      <c r="F20" s="22">
        <f>IF(Entrées!Q18&gt;0,Entrées!Q18,0)</f>
        <v>0</v>
      </c>
    </row>
    <row r="21" spans="1:6" ht="15.6" x14ac:dyDescent="0.3">
      <c r="A21" s="37">
        <v>17</v>
      </c>
      <c r="B21" s="23" t="str">
        <f>IF(Entrées!B19="","",Entrées!B19)</f>
        <v/>
      </c>
      <c r="C21" s="26" t="str">
        <f>IF(Entrées!C19&gt;0,MAX(Entrées!C:C)-Entrées!C19+1,"")</f>
        <v/>
      </c>
      <c r="D21" s="20" t="str">
        <f>IF(Entrées!C19&gt;0,MIN(Entrées!C:C)+Entrées!C19-1,"")</f>
        <v/>
      </c>
      <c r="E21" s="21">
        <f>IF(Entrées!K19&gt;0,Entrées!K19,0)</f>
        <v>0</v>
      </c>
      <c r="F21" s="22">
        <f>IF(Entrées!Q19&gt;0,Entrées!Q19,0)</f>
        <v>0</v>
      </c>
    </row>
    <row r="22" spans="1:6" ht="15.6" x14ac:dyDescent="0.3">
      <c r="A22" s="37">
        <v>18</v>
      </c>
      <c r="B22" s="23" t="str">
        <f>IF(Entrées!B20="","",Entrées!B20)</f>
        <v/>
      </c>
      <c r="C22" s="26" t="str">
        <f>IF(Entrées!C20&gt;0,MAX(Entrées!C:C)-Entrées!C20+1,"")</f>
        <v/>
      </c>
      <c r="D22" s="20" t="str">
        <f>IF(Entrées!C20&gt;0,MIN(Entrées!C:C)+Entrées!C20-1,"")</f>
        <v/>
      </c>
      <c r="E22" s="21">
        <f>IF(Entrées!K20&gt;0,Entrées!K20,0)</f>
        <v>0</v>
      </c>
      <c r="F22" s="22">
        <f>IF(Entrées!Q20&gt;0,Entrées!Q20,0)</f>
        <v>0</v>
      </c>
    </row>
    <row r="23" spans="1:6" ht="15.6" x14ac:dyDescent="0.3">
      <c r="A23" s="37">
        <v>19</v>
      </c>
      <c r="B23" s="23" t="str">
        <f>IF(Entrées!B21="","",Entrées!B21)</f>
        <v/>
      </c>
      <c r="C23" s="26" t="str">
        <f>IF(Entrées!C21&gt;0,MAX(Entrées!C:C)-Entrées!C21+1,"")</f>
        <v/>
      </c>
      <c r="D23" s="20" t="str">
        <f>IF(Entrées!C21&gt;0,MIN(Entrées!C:C)+Entrées!C21-1,"")</f>
        <v/>
      </c>
      <c r="E23" s="21">
        <f>IF(Entrées!K21&gt;0,Entrées!K21,0)</f>
        <v>0</v>
      </c>
      <c r="F23" s="22">
        <f>IF(Entrées!Q21&gt;0,Entrées!Q21,0)</f>
        <v>0</v>
      </c>
    </row>
    <row r="24" spans="1:6" ht="15.6" x14ac:dyDescent="0.3">
      <c r="A24" s="37">
        <v>20</v>
      </c>
      <c r="B24" s="23" t="str">
        <f>IF(Entrées!B22="","",Entrées!B22)</f>
        <v/>
      </c>
      <c r="C24" s="26" t="str">
        <f>IF(Entrées!C22&gt;0,MAX(Entrées!C:C)-Entrées!C22+1,"")</f>
        <v/>
      </c>
      <c r="D24" s="20" t="str">
        <f>IF(Entrées!C22&gt;0,MIN(Entrées!C:C)+Entrées!C22-1,"")</f>
        <v/>
      </c>
      <c r="E24" s="21">
        <f>IF(Entrées!K22&gt;0,Entrées!K22,0)</f>
        <v>0</v>
      </c>
      <c r="F24" s="22">
        <f>IF(Entrées!Q22&gt;0,Entrées!Q22,0)</f>
        <v>0</v>
      </c>
    </row>
    <row r="25" spans="1:6" ht="15.6" x14ac:dyDescent="0.3">
      <c r="A25" s="37">
        <v>21</v>
      </c>
      <c r="B25" s="23" t="str">
        <f>IF(Entrées!B23="","",Entrées!B23)</f>
        <v/>
      </c>
      <c r="C25" s="26" t="str">
        <f>IF(Entrées!C23&gt;0,MAX(Entrées!C:C)-Entrées!C23+1,"")</f>
        <v/>
      </c>
      <c r="D25" s="20" t="str">
        <f>IF(Entrées!C23&gt;0,MIN(Entrées!C:C)+Entrées!C23-1,"")</f>
        <v/>
      </c>
      <c r="E25" s="21">
        <f>IF(Entrées!K23&gt;0,Entrées!K23,0)</f>
        <v>0</v>
      </c>
      <c r="F25" s="22">
        <f>IF(Entrées!Q23&gt;0,Entrées!Q23,0)</f>
        <v>0</v>
      </c>
    </row>
    <row r="26" spans="1:6" ht="15.6" x14ac:dyDescent="0.3">
      <c r="A26" s="37">
        <v>22</v>
      </c>
      <c r="B26" s="23" t="str">
        <f>IF(Entrées!B24="","",Entrées!B24)</f>
        <v/>
      </c>
      <c r="C26" s="26" t="str">
        <f>IF(Entrées!C24&gt;0,MAX(Entrées!C:C)-Entrées!C24+1,"")</f>
        <v/>
      </c>
      <c r="D26" s="20" t="str">
        <f>IF(Entrées!C24&gt;0,MIN(Entrées!C:C)+Entrées!C24-1,"")</f>
        <v/>
      </c>
      <c r="E26" s="21">
        <f>IF(Entrées!K24&gt;0,Entrées!K24,0)</f>
        <v>0</v>
      </c>
      <c r="F26" s="22">
        <f>IF(Entrées!Q24&gt;0,Entrées!Q24,0)</f>
        <v>0</v>
      </c>
    </row>
    <row r="27" spans="1:6" ht="15.6" x14ac:dyDescent="0.3">
      <c r="A27" s="37">
        <v>23</v>
      </c>
      <c r="B27" s="23" t="str">
        <f>IF(Entrées!B25="","",Entrées!B25)</f>
        <v/>
      </c>
      <c r="C27" s="26" t="str">
        <f>IF(Entrées!C25&gt;0,MAX(Entrées!C:C)-Entrées!C25+1,"")</f>
        <v/>
      </c>
      <c r="D27" s="20" t="str">
        <f>IF(Entrées!C25&gt;0,MIN(Entrées!C:C)+Entrées!C25-1,"")</f>
        <v/>
      </c>
      <c r="E27" s="21">
        <f>IF(Entrées!K25&gt;0,Entrées!K25,0)</f>
        <v>0</v>
      </c>
      <c r="F27" s="22">
        <f>IF(Entrées!Q25&gt;0,Entrées!Q25,0)</f>
        <v>0</v>
      </c>
    </row>
    <row r="28" spans="1:6" ht="15.6" x14ac:dyDescent="0.3">
      <c r="A28" s="37">
        <v>24</v>
      </c>
      <c r="B28" s="23" t="str">
        <f>IF(Entrées!B26="","",Entrées!B26)</f>
        <v/>
      </c>
      <c r="C28" s="26" t="str">
        <f>IF(Entrées!C26&gt;0,MAX(Entrées!C:C)-Entrées!C26+1,"")</f>
        <v/>
      </c>
      <c r="D28" s="20" t="str">
        <f>IF(Entrées!C26&gt;0,MIN(Entrées!C:C)+Entrées!C26-1,"")</f>
        <v/>
      </c>
      <c r="E28" s="21">
        <f>IF(Entrées!K26&gt;0,Entrées!K26,0)</f>
        <v>0</v>
      </c>
      <c r="F28" s="22">
        <f>IF(Entrées!Q26&gt;0,Entrées!Q26,0)</f>
        <v>0</v>
      </c>
    </row>
    <row r="29" spans="1:6" ht="15.6" x14ac:dyDescent="0.3">
      <c r="A29" s="37">
        <v>25</v>
      </c>
      <c r="B29" s="23" t="str">
        <f>IF(Entrées!B27="","",Entrées!B27)</f>
        <v/>
      </c>
      <c r="C29" s="26" t="str">
        <f>IF(Entrées!C27&gt;0,MAX(Entrées!C:C)-Entrées!C27+1,"")</f>
        <v/>
      </c>
      <c r="D29" s="20" t="str">
        <f>IF(Entrées!C27&gt;0,MIN(Entrées!C:C)+Entrées!C27-1,"")</f>
        <v/>
      </c>
      <c r="E29" s="21">
        <f>IF(Entrées!K27&gt;0,Entrées!K27,0)</f>
        <v>0</v>
      </c>
      <c r="F29" s="22">
        <f>IF(Entrées!Q27&gt;0,Entrées!Q27,0)</f>
        <v>0</v>
      </c>
    </row>
    <row r="30" spans="1:6" ht="15.6" x14ac:dyDescent="0.3">
      <c r="A30" s="37">
        <v>26</v>
      </c>
      <c r="B30" s="23" t="str">
        <f>IF(Entrées!B28="","",Entrées!B28)</f>
        <v/>
      </c>
      <c r="C30" s="26" t="str">
        <f>IF(Entrées!C28&gt;0,MAX(Entrées!C:C)-Entrées!C28+1,"")</f>
        <v/>
      </c>
      <c r="D30" s="20" t="str">
        <f>IF(Entrées!C28&gt;0,MIN(Entrées!C:C)+Entrées!C28-1,"")</f>
        <v/>
      </c>
      <c r="E30" s="21">
        <f>IF(Entrées!K28&gt;0,Entrées!K28,0)</f>
        <v>0</v>
      </c>
      <c r="F30" s="22">
        <f>IF(Entrées!Q28&gt;0,Entrées!Q28,0)</f>
        <v>0</v>
      </c>
    </row>
    <row r="31" spans="1:6" ht="15.6" x14ac:dyDescent="0.3">
      <c r="A31" s="37">
        <v>27</v>
      </c>
      <c r="B31" s="23" t="str">
        <f>IF(Entrées!B29="","",Entrées!B29)</f>
        <v/>
      </c>
      <c r="C31" s="26" t="str">
        <f>IF(Entrées!C29&gt;0,MAX(Entrées!C:C)-Entrées!C29+1,"")</f>
        <v/>
      </c>
      <c r="D31" s="20" t="str">
        <f>IF(Entrées!C29&gt;0,MIN(Entrées!C:C)+Entrées!C29-1,"")</f>
        <v/>
      </c>
      <c r="E31" s="21">
        <f>IF(Entrées!K29&gt;0,Entrées!K29,0)</f>
        <v>0</v>
      </c>
      <c r="F31" s="22">
        <f>IF(Entrées!Q29&gt;0,Entrées!Q29,0)</f>
        <v>0</v>
      </c>
    </row>
    <row r="32" spans="1:6" ht="15.6" x14ac:dyDescent="0.3">
      <c r="A32" s="37">
        <v>28</v>
      </c>
      <c r="B32" s="23" t="str">
        <f>IF(Entrées!B30="","",Entrées!B30)</f>
        <v/>
      </c>
      <c r="C32" s="26" t="str">
        <f>IF(Entrées!C30&gt;0,MAX(Entrées!C:C)-Entrées!C30+1,"")</f>
        <v/>
      </c>
      <c r="D32" s="20" t="str">
        <f>IF(Entrées!C30&gt;0,MIN(Entrées!C:C)+Entrées!C30-1,"")</f>
        <v/>
      </c>
      <c r="E32" s="21">
        <f>IF(Entrées!K30&gt;0,Entrées!K30,0)</f>
        <v>0</v>
      </c>
      <c r="F32" s="22">
        <f>IF(Entrées!Q30&gt;0,Entrées!Q30,0)</f>
        <v>0</v>
      </c>
    </row>
    <row r="33" spans="1:11" ht="15.6" x14ac:dyDescent="0.3">
      <c r="A33" s="37">
        <v>29</v>
      </c>
      <c r="B33" s="23" t="str">
        <f>IF(Entrées!B31="","",Entrées!B31)</f>
        <v/>
      </c>
      <c r="C33" s="26" t="str">
        <f>IF(Entrées!C31&gt;0,MAX(Entrées!C:C)-Entrées!C31+1,"")</f>
        <v/>
      </c>
      <c r="D33" s="20" t="str">
        <f>IF(Entrées!C31&gt;0,MIN(Entrées!C:C)+Entrées!C31-1,"")</f>
        <v/>
      </c>
      <c r="E33" s="21">
        <f>IF(Entrées!K31&gt;0,Entrées!K31,0)</f>
        <v>0</v>
      </c>
      <c r="F33" s="22">
        <f>IF(Entrées!Q31&gt;0,Entrées!Q31,0)</f>
        <v>0</v>
      </c>
    </row>
    <row r="34" spans="1:11" ht="15.6" x14ac:dyDescent="0.3">
      <c r="A34" s="37">
        <v>30</v>
      </c>
      <c r="B34" s="23" t="str">
        <f>IF(Entrées!B32="","",Entrées!B32)</f>
        <v/>
      </c>
      <c r="C34" s="26" t="str">
        <f>IF(Entrées!C32&gt;0,MAX(Entrées!C:C)-Entrées!C32+1,"")</f>
        <v/>
      </c>
      <c r="D34" s="20" t="str">
        <f>IF(Entrées!C32&gt;0,MIN(Entrées!C:C)+Entrées!C32-1,"")</f>
        <v/>
      </c>
      <c r="E34" s="21">
        <f>IF(Entrées!K32&gt;0,Entrées!K32,0)</f>
        <v>0</v>
      </c>
      <c r="F34" s="22">
        <f>IF(Entrées!Q32&gt;0,Entrées!Q32,0)</f>
        <v>0</v>
      </c>
    </row>
    <row r="35" spans="1:11" s="15" customFormat="1" x14ac:dyDescent="0.3">
      <c r="A35" s="36"/>
      <c r="C35" s="31"/>
    </row>
    <row r="36" spans="1:11" s="15" customFormat="1" x14ac:dyDescent="0.3">
      <c r="A36" s="36"/>
      <c r="C36" s="31"/>
      <c r="D36" s="48"/>
      <c r="E36" s="48"/>
      <c r="F36" s="48"/>
    </row>
    <row r="37" spans="1:11" s="15" customFormat="1" x14ac:dyDescent="0.3">
      <c r="A37" s="36"/>
      <c r="C37" s="31"/>
      <c r="D37" s="49"/>
      <c r="E37" s="51">
        <f>ROUNDUP(MAX(E5:E34),0)</f>
        <v>0</v>
      </c>
      <c r="F37" s="51">
        <f>ROUNDUP(MAX(F5:F34),0)</f>
        <v>0</v>
      </c>
    </row>
    <row r="38" spans="1:11" s="15" customFormat="1" x14ac:dyDescent="0.3">
      <c r="A38" s="36"/>
      <c r="C38" s="31"/>
      <c r="D38" s="48"/>
      <c r="E38" s="51"/>
      <c r="F38" s="51"/>
    </row>
    <row r="39" spans="1:11" s="15" customFormat="1" x14ac:dyDescent="0.3">
      <c r="A39" s="36"/>
      <c r="C39" s="31"/>
      <c r="D39" s="48"/>
      <c r="E39" s="51"/>
      <c r="F39" s="51"/>
    </row>
    <row r="40" spans="1:11" s="15" customFormat="1" x14ac:dyDescent="0.3">
      <c r="A40" s="36"/>
      <c r="C40" s="31"/>
      <c r="D40" s="48"/>
      <c r="E40" s="51"/>
      <c r="F40" s="51"/>
    </row>
    <row r="41" spans="1:11" s="15" customFormat="1" x14ac:dyDescent="0.3">
      <c r="A41" s="36"/>
      <c r="C41" s="31"/>
      <c r="D41" s="48"/>
      <c r="E41" s="48"/>
      <c r="F41" s="48"/>
    </row>
    <row r="42" spans="1:11" s="15" customFormat="1" x14ac:dyDescent="0.3">
      <c r="A42" s="36"/>
      <c r="C42" s="31"/>
    </row>
    <row r="43" spans="1:11" s="15" customFormat="1" ht="15.6" x14ac:dyDescent="0.3">
      <c r="A43" s="47" t="s">
        <v>30</v>
      </c>
      <c r="C43" s="31"/>
    </row>
    <row r="44" spans="1:11" s="15" customFormat="1" x14ac:dyDescent="0.3">
      <c r="A44" s="36"/>
      <c r="C44" s="31"/>
    </row>
    <row r="45" spans="1:11" s="15" customFormat="1" x14ac:dyDescent="0.3">
      <c r="A45" s="36"/>
      <c r="C45" s="31"/>
    </row>
    <row r="46" spans="1:11" s="15" customFormat="1" x14ac:dyDescent="0.3">
      <c r="A46" s="36"/>
      <c r="C46" s="31"/>
    </row>
    <row r="47" spans="1:11" x14ac:dyDescent="0.3">
      <c r="I47" s="52"/>
      <c r="J47" s="52"/>
      <c r="K47" s="52"/>
    </row>
    <row r="48" spans="1:11" x14ac:dyDescent="0.3">
      <c r="I48" s="52" t="str" cm="1">
        <f t="array" aca="1" ref="I48:I77" ca="1">OFFSET($E$5,,,COUNTIF($E$5:$E$34,"&lt;&gt;"))</f>
        <v/>
      </c>
      <c r="J48" s="52"/>
      <c r="K48" s="52" t="str" cm="1">
        <f t="array" aca="1" ref="K48:K77" ca="1">OFFSET($F$5,,,COUNTIF($F$5:$F$34,"&lt;&gt;"))</f>
        <v/>
      </c>
    </row>
    <row r="49" spans="9:11" x14ac:dyDescent="0.3">
      <c r="I49" s="52" t="str">
        <f ca="1"/>
        <v/>
      </c>
      <c r="J49" s="52"/>
      <c r="K49" s="52" t="str">
        <f ca="1"/>
        <v/>
      </c>
    </row>
    <row r="50" spans="9:11" x14ac:dyDescent="0.3">
      <c r="I50" s="52" t="str">
        <f ca="1"/>
        <v/>
      </c>
      <c r="J50" s="52"/>
      <c r="K50" s="52" t="str">
        <f ca="1"/>
        <v/>
      </c>
    </row>
    <row r="51" spans="9:11" x14ac:dyDescent="0.3">
      <c r="I51" s="52" t="str">
        <f ca="1"/>
        <v/>
      </c>
      <c r="J51" s="52"/>
      <c r="K51" s="52" t="str">
        <f ca="1"/>
        <v/>
      </c>
    </row>
    <row r="52" spans="9:11" x14ac:dyDescent="0.3">
      <c r="I52" s="52">
        <f ca="1"/>
        <v>0</v>
      </c>
      <c r="J52" s="52"/>
      <c r="K52" s="52">
        <f ca="1"/>
        <v>0</v>
      </c>
    </row>
    <row r="53" spans="9:11" x14ac:dyDescent="0.3">
      <c r="I53" s="52">
        <f ca="1"/>
        <v>0</v>
      </c>
      <c r="J53" s="52"/>
      <c r="K53" s="52">
        <f ca="1"/>
        <v>0</v>
      </c>
    </row>
    <row r="54" spans="9:11" x14ac:dyDescent="0.3">
      <c r="I54" s="52">
        <f ca="1"/>
        <v>0</v>
      </c>
      <c r="J54" s="52"/>
      <c r="K54" s="52">
        <f ca="1"/>
        <v>0</v>
      </c>
    </row>
    <row r="55" spans="9:11" x14ac:dyDescent="0.3">
      <c r="I55" s="52">
        <f ca="1"/>
        <v>0</v>
      </c>
      <c r="J55" s="52"/>
      <c r="K55" s="52">
        <f ca="1"/>
        <v>0</v>
      </c>
    </row>
    <row r="56" spans="9:11" x14ac:dyDescent="0.3">
      <c r="I56" s="52">
        <f ca="1"/>
        <v>0</v>
      </c>
      <c r="J56" s="52"/>
      <c r="K56" s="52">
        <f ca="1"/>
        <v>0</v>
      </c>
    </row>
    <row r="57" spans="9:11" x14ac:dyDescent="0.3">
      <c r="I57" s="52">
        <f ca="1"/>
        <v>0</v>
      </c>
      <c r="J57" s="52"/>
      <c r="K57" s="52">
        <f ca="1"/>
        <v>0</v>
      </c>
    </row>
    <row r="58" spans="9:11" x14ac:dyDescent="0.3">
      <c r="I58" s="52">
        <f ca="1"/>
        <v>0</v>
      </c>
      <c r="J58" s="52"/>
      <c r="K58" s="52">
        <f ca="1"/>
        <v>0</v>
      </c>
    </row>
    <row r="59" spans="9:11" x14ac:dyDescent="0.3">
      <c r="I59" s="52">
        <f ca="1"/>
        <v>0</v>
      </c>
      <c r="J59" s="52"/>
      <c r="K59" s="52">
        <f ca="1"/>
        <v>0</v>
      </c>
    </row>
    <row r="60" spans="9:11" x14ac:dyDescent="0.3">
      <c r="I60" s="52">
        <f ca="1"/>
        <v>0</v>
      </c>
      <c r="J60" s="52"/>
      <c r="K60" s="52">
        <f ca="1"/>
        <v>0</v>
      </c>
    </row>
    <row r="61" spans="9:11" x14ac:dyDescent="0.3">
      <c r="I61" s="52">
        <f ca="1"/>
        <v>0</v>
      </c>
      <c r="J61" s="52"/>
      <c r="K61" s="52">
        <f ca="1"/>
        <v>0</v>
      </c>
    </row>
    <row r="62" spans="9:11" x14ac:dyDescent="0.3">
      <c r="I62" s="52">
        <f ca="1"/>
        <v>0</v>
      </c>
      <c r="J62" s="52"/>
      <c r="K62" s="52">
        <f ca="1"/>
        <v>0</v>
      </c>
    </row>
    <row r="63" spans="9:11" x14ac:dyDescent="0.3">
      <c r="I63" s="52">
        <f ca="1"/>
        <v>0</v>
      </c>
      <c r="J63" s="52"/>
      <c r="K63" s="52">
        <f ca="1"/>
        <v>0</v>
      </c>
    </row>
    <row r="64" spans="9:11" x14ac:dyDescent="0.3">
      <c r="I64" s="52">
        <f ca="1"/>
        <v>0</v>
      </c>
      <c r="J64" s="52"/>
      <c r="K64" s="52">
        <f ca="1"/>
        <v>0</v>
      </c>
    </row>
    <row r="65" spans="9:11" x14ac:dyDescent="0.3">
      <c r="I65" s="52">
        <f ca="1"/>
        <v>0</v>
      </c>
      <c r="J65" s="52"/>
      <c r="K65" s="52">
        <f ca="1"/>
        <v>0</v>
      </c>
    </row>
    <row r="66" spans="9:11" x14ac:dyDescent="0.3">
      <c r="I66" s="52">
        <f ca="1"/>
        <v>0</v>
      </c>
      <c r="J66" s="52"/>
      <c r="K66" s="52">
        <f ca="1"/>
        <v>0</v>
      </c>
    </row>
    <row r="67" spans="9:11" x14ac:dyDescent="0.3">
      <c r="I67" s="52">
        <f ca="1"/>
        <v>0</v>
      </c>
      <c r="J67" s="52"/>
      <c r="K67" s="52">
        <f ca="1"/>
        <v>0</v>
      </c>
    </row>
    <row r="68" spans="9:11" x14ac:dyDescent="0.3">
      <c r="I68" s="52">
        <f ca="1"/>
        <v>0</v>
      </c>
      <c r="J68" s="52"/>
      <c r="K68" s="52">
        <f ca="1"/>
        <v>0</v>
      </c>
    </row>
    <row r="69" spans="9:11" x14ac:dyDescent="0.3">
      <c r="I69" s="52">
        <f ca="1"/>
        <v>0</v>
      </c>
      <c r="J69" s="52"/>
      <c r="K69" s="52">
        <f ca="1"/>
        <v>0</v>
      </c>
    </row>
    <row r="70" spans="9:11" x14ac:dyDescent="0.3">
      <c r="I70" s="52">
        <f ca="1"/>
        <v>0</v>
      </c>
      <c r="J70" s="52"/>
      <c r="K70" s="52">
        <f ca="1"/>
        <v>0</v>
      </c>
    </row>
    <row r="71" spans="9:11" x14ac:dyDescent="0.3">
      <c r="I71" s="52">
        <f ca="1"/>
        <v>0</v>
      </c>
      <c r="J71" s="52"/>
      <c r="K71" s="52">
        <f ca="1"/>
        <v>0</v>
      </c>
    </row>
    <row r="72" spans="9:11" x14ac:dyDescent="0.3">
      <c r="I72" s="52">
        <f ca="1"/>
        <v>0</v>
      </c>
      <c r="J72" s="52"/>
      <c r="K72" s="52">
        <f ca="1"/>
        <v>0</v>
      </c>
    </row>
    <row r="73" spans="9:11" x14ac:dyDescent="0.3">
      <c r="I73" s="52">
        <f ca="1"/>
        <v>0</v>
      </c>
      <c r="J73" s="52"/>
      <c r="K73" s="52">
        <f ca="1"/>
        <v>0</v>
      </c>
    </row>
    <row r="74" spans="9:11" x14ac:dyDescent="0.3">
      <c r="I74" s="52">
        <f ca="1"/>
        <v>0</v>
      </c>
      <c r="J74" s="52"/>
      <c r="K74" s="52">
        <f ca="1"/>
        <v>0</v>
      </c>
    </row>
    <row r="75" spans="9:11" x14ac:dyDescent="0.3">
      <c r="I75" s="52">
        <f ca="1"/>
        <v>0</v>
      </c>
      <c r="J75" s="52"/>
      <c r="K75" s="52">
        <f ca="1"/>
        <v>0</v>
      </c>
    </row>
    <row r="76" spans="9:11" x14ac:dyDescent="0.3">
      <c r="I76" s="52">
        <f ca="1"/>
        <v>0</v>
      </c>
      <c r="J76" s="52"/>
      <c r="K76" s="52">
        <f ca="1"/>
        <v>0</v>
      </c>
    </row>
    <row r="77" spans="9:11" x14ac:dyDescent="0.3">
      <c r="I77" s="52">
        <f ca="1"/>
        <v>0</v>
      </c>
      <c r="J77" s="52"/>
      <c r="K77" s="52">
        <f ca="1"/>
        <v>0</v>
      </c>
    </row>
  </sheetData>
  <sheetProtection algorithmName="SHA-512" hashValue="YKhaiQV731jksX/G5Rh6RplOs7YfL5GbmekuvEWkqOqPhmIB90sSI8CGLsxfnS66phrE8Wrtnj4xN9DTvLxw0A==" saltValue="ObnMij2O9qNBy1NhMFQReg==" spinCount="100000" sheet="1" selectLockedCells="1"/>
  <conditionalFormatting sqref="B5:B34">
    <cfRule type="cellIs" dxfId="0" priority="5" operator="lessThan">
      <formula>0</formula>
    </cfRule>
  </conditionalFormatting>
  <pageMargins left="0.7" right="0.7" top="0.75" bottom="0.75" header="0.3" footer="0.3"/>
  <pageSetup paperSize="9" scale="58" orientation="landscape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Manual</vt:lpstr>
      <vt:lpstr>Entrées</vt:lpstr>
      <vt:lpstr>Résultats</vt:lpstr>
      <vt:lpstr>Interest_2</vt:lpstr>
      <vt:lpstr>Entrées!Print_Area</vt:lpstr>
      <vt:lpstr>Résultats!Print_Area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Wim Simonse</cp:lastModifiedBy>
  <cp:lastPrinted>2019-06-26T21:36:12Z</cp:lastPrinted>
  <dcterms:created xsi:type="dcterms:W3CDTF">2013-09-25T10:05:11Z</dcterms:created>
  <dcterms:modified xsi:type="dcterms:W3CDTF">2021-01-05T08:54:37Z</dcterms:modified>
</cp:coreProperties>
</file>