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away4africa-my.sharepoint.com/personal/w_simonse_away4africa_nl/Documents/Documents/02_Docs and sources/VCA - sécurité/"/>
    </mc:Choice>
  </mc:AlternateContent>
  <xr:revisionPtr revIDLastSave="56" documentId="8_{32911F52-8A19-4D67-890A-1CC8CAE100E9}" xr6:coauthVersionLast="47" xr6:coauthVersionMax="47" xr10:uidLastSave="{F1F66FA9-58B8-469F-91DF-550E0B7E827C}"/>
  <bookViews>
    <workbookView xWindow="38280" yWindow="-120" windowWidth="29040" windowHeight="15720" tabRatio="754" activeTab="2" xr2:uid="{7EC37B28-D1C8-4379-8964-8D3EB7920F47}"/>
  </bookViews>
  <sheets>
    <sheet name="Evaluation_example" sheetId="2" r:id="rId1"/>
    <sheet name="Evaluation_à_remplir" sheetId="1" r:id="rId2"/>
    <sheet name="Analyse" sheetId="3" r:id="rId3"/>
    <sheet name="Occurence_Risques" sheetId="5" r:id="rId4"/>
    <sheet name="HRN_Conséquences" sheetId="6" r:id="rId5"/>
  </sheets>
  <definedNames>
    <definedName name="_xlcn.WorksheetConnection_221201Liste_sécurité_dulieu_de_travail_transformation_anacarde_indicatif_V3.xlsxEvaluation" hidden="1">Evaluation[]</definedName>
    <definedName name="_xlnm.Print_Area" localSheetId="1">Evaluation[#All]</definedName>
  </definedNames>
  <calcPr calcId="191029"/>
  <pivotCaches>
    <pivotCache cacheId="0" r:id="rId6"/>
    <pivotCache cacheId="1" r:id="rId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Evaluation" name="Evaluation" connection="WorksheetConnection_221201 Liste_sécurité_du lieu_de_travail_transformation_anacarde_indicatif_V3.xlsx!Evaluation"/>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3" i="3"/>
  <c r="D12" i="3"/>
  <c r="D11" i="3"/>
  <c r="D10" i="3"/>
  <c r="D9" i="3"/>
  <c r="D8" i="3"/>
  <c r="K55" i="1"/>
  <c r="K54" i="1"/>
  <c r="K44" i="1"/>
  <c r="K43" i="1"/>
  <c r="K41" i="1"/>
  <c r="K40" i="1"/>
  <c r="K39" i="1"/>
  <c r="K50" i="1"/>
  <c r="K51" i="1"/>
  <c r="K52" i="1"/>
  <c r="K53" i="1"/>
  <c r="K56" i="1"/>
  <c r="K57" i="1"/>
  <c r="K58" i="1"/>
  <c r="K38" i="1"/>
  <c r="K29" i="1"/>
  <c r="K35" i="1"/>
  <c r="K37" i="1"/>
  <c r="K26" i="1"/>
  <c r="K28" i="1" l="1"/>
  <c r="K27" i="1"/>
  <c r="K32" i="1"/>
  <c r="K25" i="1"/>
  <c r="K17" i="1"/>
  <c r="K11" i="1"/>
  <c r="K12" i="1"/>
  <c r="K10" i="1"/>
  <c r="K9" i="1"/>
  <c r="K3" i="1"/>
  <c r="F7" i="3" s="1"/>
  <c r="K4" i="1"/>
  <c r="K5" i="1"/>
  <c r="K6" i="1"/>
  <c r="K7" i="1"/>
  <c r="K8" i="1"/>
  <c r="K13" i="1"/>
  <c r="K14" i="1"/>
  <c r="K15" i="1"/>
  <c r="K16" i="1"/>
  <c r="K18" i="1"/>
  <c r="K19" i="1"/>
  <c r="K20" i="1"/>
  <c r="K21" i="1"/>
  <c r="K22" i="1"/>
  <c r="K23" i="1"/>
  <c r="K24" i="1"/>
  <c r="K30" i="1"/>
  <c r="K31" i="1"/>
  <c r="K33" i="1"/>
  <c r="K34" i="1"/>
  <c r="K36" i="1"/>
  <c r="K42" i="1"/>
  <c r="K45" i="1"/>
  <c r="K46" i="1"/>
  <c r="K47" i="1"/>
  <c r="K48" i="1"/>
  <c r="K49" i="1"/>
  <c r="K2" i="1"/>
  <c r="F13" i="3" l="1"/>
  <c r="F14" i="3"/>
  <c r="F8" i="3"/>
  <c r="F10" i="3"/>
  <c r="F11" i="3"/>
  <c r="F9" i="3"/>
  <c r="F12"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0F5C7F7-C949-47DB-95C4-19E0177F90C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C6B38AB-53D1-4FC3-AB24-DE6B9C0B7CA8}" name="WorksheetConnection_221201 Liste_sécurité_du lieu_de_travail_transformation_anacarde_indicatif_V3.xlsx!Evaluation" type="102" refreshedVersion="8" minRefreshableVersion="5">
    <extLst>
      <ext xmlns:x15="http://schemas.microsoft.com/office/spreadsheetml/2010/11/main" uri="{DE250136-89BD-433C-8126-D09CA5730AF9}">
        <x15:connection id="Evaluation">
          <x15:rangePr sourceName="_xlcn.WorksheetConnection_221201Liste_sécurité_dulieu_de_travail_transformation_anacarde_indicatif_V3.xlsxEvaluation"/>
        </x15:connection>
      </ext>
    </extLst>
  </connection>
</connections>
</file>

<file path=xl/sharedStrings.xml><?xml version="1.0" encoding="utf-8"?>
<sst xmlns="http://schemas.openxmlformats.org/spreadsheetml/2006/main" count="385" uniqueCount="265">
  <si>
    <t>Risques</t>
  </si>
  <si>
    <t>Conséquences</t>
  </si>
  <si>
    <t>Danger_Description</t>
  </si>
  <si>
    <t>Danger_Endroit</t>
  </si>
  <si>
    <t>Danger_Type (AD/SD)</t>
  </si>
  <si>
    <t>Maitrise : Moyens de prévention et/ou de protection existant</t>
  </si>
  <si>
    <t>PILE DE PALETTES EN BOIS</t>
  </si>
  <si>
    <t>CHUTE DES PALETTES</t>
  </si>
  <si>
    <t>BLESSURE DU PERSONEL</t>
  </si>
  <si>
    <t>REDUIRE LES PILES DE PALETTE A HAUTEUR DE 6M</t>
  </si>
  <si>
    <t>PILE DE SACS D’AMANDES BRUTES</t>
  </si>
  <si>
    <t>CHUTE DES SACS</t>
  </si>
  <si>
    <t>BLESSURE, PERTE EN VIE HUMAINE</t>
  </si>
  <si>
    <t>REDUIRE LES PILES DE SACS A HAUTEUR DE 6M</t>
  </si>
  <si>
    <t>DEBRIS DE PALETTES</t>
  </si>
  <si>
    <t>GLISSADE, ECORCHURE</t>
  </si>
  <si>
    <t>SE DEBARASSER DES DEBRIS DE PALETTES</t>
  </si>
  <si>
    <t>TAS DE PALETTES DEFECTUEUSES</t>
  </si>
  <si>
    <t>CHUTE DES PALETTES DEFECTUEUSES</t>
  </si>
  <si>
    <t>BLESSURE</t>
  </si>
  <si>
    <t>REDUIRE LES PILES DE PALETTES, RENDRE REUTILISABLE</t>
  </si>
  <si>
    <t>POUSSIERE</t>
  </si>
  <si>
    <t>POLLUTION</t>
  </si>
  <si>
    <t>PORTER DES CACHES NEZ, FORMATION SECURITE</t>
  </si>
  <si>
    <t>PALETTES INCLINEES</t>
  </si>
  <si>
    <t>CHUTE, GLISSADE</t>
  </si>
  <si>
    <t>REDUIRE LES PILES DE PALETTES A 6MN ET REDRESSER PROPORTIONNELLEMENT</t>
  </si>
  <si>
    <t>PASSAGE OBSTRUE</t>
  </si>
  <si>
    <t>FRAYER UN CHEMIN ENTRE LES LIGNES DE RANGEMENT DES PALETTES</t>
  </si>
  <si>
    <t>PERSONNEL SANS CASQUE</t>
  </si>
  <si>
    <t>CHUTE DES SACS OU DES PALETTES SUR LA TETE, CHOC SUR LA TETE</t>
  </si>
  <si>
    <t>FRACTURE, BLESSURE, PERTE EN VIE HUMAINE</t>
  </si>
  <si>
    <t>PORT DES CASQUES, EPI, FORMATION SECURITE</t>
  </si>
  <si>
    <t>DISPOSITIF D'ALARME INEXISTANT</t>
  </si>
  <si>
    <t>DEPART DE FEU NON SIGNALE</t>
  </si>
  <si>
    <t xml:space="preserve">SINISTRE </t>
  </si>
  <si>
    <t>INSTALLER DES DETECTEURS DE FUMER</t>
  </si>
  <si>
    <t>Magasin Noix brutes</t>
  </si>
  <si>
    <t>SD</t>
  </si>
  <si>
    <t>AD</t>
  </si>
  <si>
    <t>Décorticage &amp; cuisson</t>
  </si>
  <si>
    <t>Bruit des machines impact sur la santé auditive des travailleurs</t>
  </si>
  <si>
    <t>Nuisances sonores</t>
  </si>
  <si>
    <t>Maladie auditive</t>
  </si>
  <si>
    <t>Doter les travailleurs de bouchon d'oreille ou de casques anti-bruit</t>
  </si>
  <si>
    <t>Cuisson</t>
  </si>
  <si>
    <t>Chaleur généré par les autoclaves</t>
  </si>
  <si>
    <t>Exposition de poussière provenant de la section calibrage</t>
  </si>
  <si>
    <t>Inhalation de poussière</t>
  </si>
  <si>
    <t>Maladie pulmonaire</t>
  </si>
  <si>
    <t>Sensibiliser les travailleurs au port des masques anti-poussières</t>
  </si>
  <si>
    <t>Décorticage</t>
  </si>
  <si>
    <t>Le mouvement circulaire des rollers peut écraser les membres supérieurs des travailleurs</t>
  </si>
  <si>
    <t>Amputation ou écrasement des doigts</t>
  </si>
  <si>
    <t>Travailleurs exposés à des risques électriques</t>
  </si>
  <si>
    <t>Mort</t>
  </si>
  <si>
    <t>Image</t>
  </si>
  <si>
    <t>PROBLEMES RESPIRATOIRES</t>
  </si>
  <si>
    <t>MALADIE PULMONAIRE, RHUMES, BRONCHITE</t>
  </si>
  <si>
    <t>Sensibiliser les travailleurs sur port des EPI notamment des masques anti-poussières</t>
  </si>
  <si>
    <t>LA ROTATION DE LA CALIBREUSE ENTRAINE UN FORT BROUILLIS</t>
  </si>
  <si>
    <t>NUISANCE SONORE</t>
  </si>
  <si>
    <t>CHUTE DE SAC NBC</t>
  </si>
  <si>
    <t>EMPLACEMENT IMPERIEUX DU BUREAU DU CHEF DE SECTION CALIBRAGE.</t>
  </si>
  <si>
    <t>BLESSURE GRAVE DU PERSONNEL</t>
  </si>
  <si>
    <t>Éloigner les piles de sac de NBC des endroits utilisés pour les tâches administratives</t>
  </si>
  <si>
    <t>LE PERSONNEL DE LA SECTION CALIBRAGE NE PORTE PAS LEUR EQUIPEMENT DE PROTECTION</t>
  </si>
  <si>
    <t>BLESSURE DUE AU NON PORT D'EQUIPEMENT DE PROTECTION</t>
  </si>
  <si>
    <t>Sensibiliser le personnel sur le port des équipement EPI, mettre des signalisations dans les zones sensibles</t>
  </si>
  <si>
    <t>LA FERMETURE DE LA BOITE DE COMMANDE ELECTRIQUE EST OUVERTE DONNANT ACCES DIRECT AU CABLAGE</t>
  </si>
  <si>
    <t>ELECTROCUTION</t>
  </si>
  <si>
    <t xml:space="preserve">BLESSURE OU MORT PAR ELECTROCUTION </t>
  </si>
  <si>
    <t>Consigner les boites de commande électrique, mettre des signalisations, Sensibiliser les opérateurs</t>
  </si>
  <si>
    <t>Calibrage</t>
  </si>
  <si>
    <t>LA MANUTATIONS SAC  DE NBC DEGAGE DE LA POUSSIERE</t>
  </si>
  <si>
    <t>Agent travaillant en hauteur sans harnais de sécurité
- Absence de rampes et anti-dérapant sur les escaliers et plat-forme</t>
  </si>
  <si>
    <t>Chaudière</t>
  </si>
  <si>
    <t>Fils électriques qui trainent au niveau de la chaudière</t>
  </si>
  <si>
    <t>Chute
Electrocution
Incendie</t>
  </si>
  <si>
    <t>Blessure
choc voire la mort</t>
  </si>
  <si>
    <t>Faire passer les fils en hauteur ou de manière souterraine ou encore communiquer sur la présence des fils</t>
  </si>
  <si>
    <t>Court-circuit
Départ de feu
Electrocution</t>
  </si>
  <si>
    <t>Faire un branchement normal</t>
  </si>
  <si>
    <t>Manipulation par une personne non habilité
Sabotage</t>
  </si>
  <si>
    <t>Changement des paramètres
Blessure, électrocution voire la mort</t>
  </si>
  <si>
    <t>Cadenasser le coffret</t>
  </si>
  <si>
    <t>Accès par une personne étrangère</t>
  </si>
  <si>
    <t>Brulure, blessure voire la mort</t>
  </si>
  <si>
    <t>Afficher le pictogramme</t>
  </si>
  <si>
    <t>Fuite au niveau de la tuyauterie</t>
  </si>
  <si>
    <t>brulures</t>
  </si>
  <si>
    <t>Retour de flamme
risque d'explosion</t>
  </si>
  <si>
    <t>Brulures</t>
  </si>
  <si>
    <t>Mettre une goupille</t>
  </si>
  <si>
    <t>Tenue de l'ouvrier non adaptée</t>
  </si>
  <si>
    <t>blessures</t>
  </si>
  <si>
    <t xml:space="preserve">classification automatique </t>
  </si>
  <si>
    <t>insuffisance des extincteurs</t>
  </si>
  <si>
    <t xml:space="preserve">les armoires électriques obstruées par les produits </t>
  </si>
  <si>
    <t xml:space="preserve">mise en danger du personnel </t>
  </si>
  <si>
    <t xml:space="preserve">mettre des étiquettes indicatrices qui matérialisent les différentes zones à risques/ bouchons d'oreilles / sensibilisation </t>
  </si>
  <si>
    <t xml:space="preserve">empilement des cartons en haut </t>
  </si>
  <si>
    <t xml:space="preserve">blessures , chute de carton sur les employés  </t>
  </si>
  <si>
    <t xml:space="preserve">Obstruction d'une issue de secours par les produits </t>
  </si>
  <si>
    <t xml:space="preserve">libérer l'entrée de la porte de secours </t>
  </si>
  <si>
    <t xml:space="preserve">départs de feu / incendie / électrisation / électrocution </t>
  </si>
  <si>
    <t>Blessures / mort</t>
  </si>
  <si>
    <t>-Croisement chariot /personne</t>
  </si>
  <si>
    <t>Accidents de travail</t>
  </si>
  <si>
    <t>Magasins, Sections de l'usine</t>
  </si>
  <si>
    <t>Intoxication au CO2 ou CO (cas de l’utilisation des chariots à gaz ou au gasoil</t>
  </si>
  <si>
    <t>Incendie ou explosion (cas d’utilisation de chariot à gaz)</t>
  </si>
  <si>
    <t>-Renversement du chariot à la suite d’une charge trop lourde
-Dérapage
-Heurt d’un poteau ou autre</t>
  </si>
  <si>
    <t>-Blessures graves pouvant conduire à la mort
-Destruction de biens</t>
  </si>
  <si>
    <t>-Formation des caristes
-Exigence de permis de conduire
-Réservation des voies de circulation
-Panneaux d'affichage
-Limitation des vitesses
-Exigences du port de ceinture de sécurité et de casque</t>
  </si>
  <si>
    <t>-Asphyxie
-Irritation des voies respiratoires
-Céphalées</t>
  </si>
  <si>
    <t>-Utiliser de préférence des chariots électriques dans les endroits fermés
-Contrôler périodiquement le niveau des gaz rejetés</t>
  </si>
  <si>
    <t xml:space="preserve"> La combustion du gaz ou du gasoil peut rejeter les gaz toxiques tels que le CO2 et le CO des chariots</t>
  </si>
  <si>
    <t>Il peut avoir une fuite de gaz durant les opérations des chariots</t>
  </si>
  <si>
    <t>- Perte en vie humaine
- Destruction des biens</t>
  </si>
  <si>
    <t>-Utiliser les chariots à gaz dans des endroits aérés
-Vérification quotidienne de l’étanchéité des circuits du gaz
-Ranger les bouteilles de gaz dans un endroit protégé du soleil et aéré</t>
  </si>
  <si>
    <t>Postures contraignantes et mouvements divers</t>
  </si>
  <si>
    <t>-La position assise ou debout prolongée sans changement peut provoquer des douleurs lombaires.
-La manutention manuel de charge
-Chutes</t>
  </si>
  <si>
    <t>Douleurs lombaires</t>
  </si>
  <si>
    <t>-Changement périodique des positions
-Utilisation de tabouret
-Visite médicale</t>
  </si>
  <si>
    <t>- Asphyxie
- Problèmes respiratoires</t>
  </si>
  <si>
    <t>Dommages auditifs (Assourdissement), Céphalées</t>
  </si>
  <si>
    <t>Travaux de maintenance - Toutes les sections</t>
  </si>
  <si>
    <t>Blessures par les chocs mécaniques, électriques</t>
  </si>
  <si>
    <t>Toujours arrêter les équipement où on intervient (parfois disjoncter l'équipement)
Lire les manuels
Interroger les opérateurs sur les circonstance d'un problème avant l'intervention 
Favoriser les interventions de maintenance préventives et planifiées
Démarquer la zone et le temps d'intervention aux opérateurs de l'équipement (lors des interventions)
Nettoyer le lieu après les interventions de maintenance
Ranger et compter les outils après une intervention
Renseigner les fiches d'intervention de maintenance (pour analyse)</t>
  </si>
  <si>
    <t xml:space="preserve">chute de carton sur les employés
chute de l'employé de l'escarbot
courbatures </t>
  </si>
  <si>
    <t xml:space="preserve">Danger à haut risque en cas d'incendie </t>
  </si>
  <si>
    <t>bousculade, asphyxie, blessures graves</t>
  </si>
  <si>
    <t xml:space="preserve">changer l'orientation des portes de secours pour sortie vers l'extérieur, faire une formation du personnel sur les pratiques en cas d'urgence </t>
  </si>
  <si>
    <t xml:space="preserve"> blessures </t>
  </si>
  <si>
    <t>Non maitrise de l'incendie en cas d'explosion des bouteilles de gaz,</t>
  </si>
  <si>
    <t xml:space="preserve"> blessures , asphyxie </t>
  </si>
  <si>
    <t>Débandage , manque d'orientation du personnel en cas de risques,</t>
  </si>
  <si>
    <t>Branchement électrique non sécurisé</t>
  </si>
  <si>
    <t>Absence de consignation pictogramme désignant la limitation d'accès à la zone</t>
  </si>
  <si>
    <t>Brulures, perte d'énergie et gaspillage</t>
  </si>
  <si>
    <t>Réparer la fuite</t>
  </si>
  <si>
    <t>l'orifice réservé à la cendre expose l'opérateur à la flamme</t>
  </si>
  <si>
    <t>porter les tenues adaptées à la chaudière</t>
  </si>
  <si>
    <t>Equipé les travailleurs des section bouillantes des bouchons d'oreille ou des casques anti-bruit</t>
  </si>
  <si>
    <t>Brûlure</t>
  </si>
  <si>
    <t>Calorifuger les autoclaves
-Doter les travailleurs de tablier et de gant anti-chaleur
-Aérer le local
- Sensibiliser les travailleurs à boire beaucoup d'eau</t>
  </si>
  <si>
    <t>Absence de protection sur les rollers
- Absence de carter(protection des courroies)</t>
  </si>
  <si>
    <t>Mettre des protections sur les rollers et les courroies
-Mettre des signalisation( interdire de toucher les équipements tournants),</t>
  </si>
  <si>
    <t xml:space="preserve"> -Protection des câble
-Revue des installations</t>
  </si>
  <si>
    <t>- Installation des lignes de vie et fournir des harnais de sécurité
- Mettre des anti-dérapants
- Mettre des rampes
- Port des EPI (casque, bonne chaussure)
- Bonne fixation et/ou pose des objets / outils de travail</t>
  </si>
  <si>
    <t>Toute personne peut actionner les commandes des machine de manière imprévus</t>
  </si>
  <si>
    <t>Mettre des Lo/To
-Mettre des signalétiques(Risque électrique, interdiction de toucher),</t>
  </si>
  <si>
    <t xml:space="preserve">absence des délimitations des zones a risques / bruyantes </t>
  </si>
  <si>
    <t xml:space="preserve">port de gants de protection pour manutention , port de casque de sécurité , avoir une procédure écrite pour la manutention des cartons en hauteur </t>
  </si>
  <si>
    <t xml:space="preserve">Raque à bordure tranchant </t>
  </si>
  <si>
    <t xml:space="preserve">polir et protéger les bordures tranchant des raques </t>
  </si>
  <si>
    <t xml:space="preserve">Porte de  sortie secours s'ouvrant de l'intérieur </t>
  </si>
  <si>
    <t>Chûtes, blocage de la porte en cas de danger ,</t>
  </si>
  <si>
    <t xml:space="preserve">Insuffisance d'extincteur en salle de paquetage </t>
  </si>
  <si>
    <t xml:space="preserve">contacter des experts en sécurité  incendie pour évaluer la salle et placer les extincteurs dans les salles suivant les normes et risques rencontrés </t>
  </si>
  <si>
    <t xml:space="preserve">Absence de signalétique danger au mur </t>
  </si>
  <si>
    <t xml:space="preserve">mettre des flèches au mur indiquant le chemin d'accès au issue de secours en cas d'incendie ou de courant de courant </t>
  </si>
  <si>
    <t xml:space="preserve">Cable de courant au bureau non protéger risque de chute </t>
  </si>
  <si>
    <t xml:space="preserve">électrocution , chute </t>
  </si>
  <si>
    <t>protéger les câbles au sol</t>
  </si>
  <si>
    <t>Coffret non cadenassé risque électrique</t>
  </si>
  <si>
    <t>No</t>
  </si>
  <si>
    <t>Cour</t>
  </si>
  <si>
    <t>Animaux sauvages (reptiles, etc.) venant de la brousse vers l'usine</t>
  </si>
  <si>
    <t>Morsures ou attaques du personnel par des reptiles (serpents,…)</t>
  </si>
  <si>
    <t>Blessures, perte en vie humaine</t>
  </si>
  <si>
    <t>Nettoyage de la cour; éliminer les déchets et rebus qui peuvent servir comme arbri pour ces reptiles
Respect des mesures d'hygiène</t>
  </si>
  <si>
    <t>Collision entre les véhicules (particuliers, camions, etc.,,,) avec le personnel dans la cour</t>
  </si>
  <si>
    <t>Blessures graves voire perte en vie humaine</t>
  </si>
  <si>
    <t>Limitation de vitesse, délimitation de passage piétons</t>
  </si>
  <si>
    <t>Croisement de véhicules</t>
  </si>
  <si>
    <t xml:space="preserve">Accidents de véhicules </t>
  </si>
  <si>
    <t xml:space="preserve">Perte de matériels, blessures </t>
  </si>
  <si>
    <t>Indication d'un sens de circulation, panneaux de signalisation</t>
  </si>
  <si>
    <t>Local TGBT</t>
  </si>
  <si>
    <t>Départ de feu suite à un court-circuit , une surintensité ou un arc électrique</t>
  </si>
  <si>
    <t>Incendie</t>
  </si>
  <si>
    <t>Destruction de biens et perte en vie humaine</t>
  </si>
  <si>
    <t>Entretien et maintenance préventive (contrôle de la conformité, contrôle des serrages, remplacement des éléments défectueux, contrôle de l'absence de chauffe et de carbonisation, contrôle des fusibles, des câbles et têtes de câbles); contrôle périodique; moyens de lutte contre les incendies</t>
  </si>
  <si>
    <t>Intervention dans le local par une personne non habilité et suite à une inadvertance</t>
  </si>
  <si>
    <t>Electrisation/électrocution</t>
  </si>
  <si>
    <t>Dommages corporelles pouvant conduire à une perte en vie humaine</t>
  </si>
  <si>
    <t>Formation/habilitation du personnel dédié; indication de danger électrique, réglementation de l'accès</t>
  </si>
  <si>
    <t xml:space="preserve">Intrusion en escaladant le mur </t>
  </si>
  <si>
    <t>Vols, attaques, sabotage</t>
  </si>
  <si>
    <t>Pertes de matériels et blessures probables en cas d'attaques</t>
  </si>
  <si>
    <t>Agents de sûreté, vidéosurveillance, mur en hauteur, barbelés</t>
  </si>
  <si>
    <t>Dépelliculage automatique</t>
  </si>
  <si>
    <t>Le fonctionnement des équipements engendre d'intenses bruits</t>
  </si>
  <si>
    <t>Assourdissement</t>
  </si>
  <si>
    <t>Maux d'oreilles; céphalées; surdité</t>
  </si>
  <si>
    <t>Mesure du niveau sonore, port de bouchon d'oreille ou casque anti bruit; affichage du danger lié au bruit</t>
  </si>
  <si>
    <t>Les opérations de dépelliculage engendrent des particules fines volatiles</t>
  </si>
  <si>
    <t>Etouffement, difficultés respiratoires</t>
  </si>
  <si>
    <t>Maladies respiratoires</t>
  </si>
  <si>
    <t>Protection avec des masques anti poussières</t>
  </si>
  <si>
    <t>Dépelliculage manuel</t>
  </si>
  <si>
    <t>Blessure par le couteau pendant les opérations de dépelliculage manuel suite à une mauvais manipulation</t>
  </si>
  <si>
    <t>Blessure</t>
  </si>
  <si>
    <t>Blessures</t>
  </si>
  <si>
    <t>Respect de la gestuelle de dépelliculage, manipulation du couteau avec précaution</t>
  </si>
  <si>
    <t>- Déprogrammation des machines
-Mise de la machine sur tension</t>
  </si>
  <si>
    <t>-Mort d'homme
-Amputation</t>
  </si>
  <si>
    <t>- Maladie cutanée
- Tension</t>
  </si>
  <si>
    <t>- Electrocution
- Electrisation</t>
  </si>
  <si>
    <t>- Chûtes en hauteur
- Chûtes de glissade
- Chute de plain pied</t>
  </si>
  <si>
    <t>- Paralysie
- Amputation
- Blessure</t>
  </si>
  <si>
    <t>Décorticage et cuisson</t>
  </si>
  <si>
    <t>Emballage</t>
  </si>
  <si>
    <t>Encombrement en cas d'intervention (d'urgence)</t>
  </si>
  <si>
    <t>Blessures; lenteur de réaction qui peut entraîner d'autres accidents électriques</t>
  </si>
  <si>
    <t xml:space="preserve">Augmenter le nombre d'extincteurs </t>
  </si>
  <si>
    <t xml:space="preserve">Rendre accessible les armoires pour une intervention rapide en cas de danger </t>
  </si>
  <si>
    <t xml:space="preserve">Risque de blessures et d'intoxication , incendie de l'usine </t>
  </si>
  <si>
    <t>LO (Occurrence)</t>
  </si>
  <si>
    <t>Criticité  (HRN)</t>
  </si>
  <si>
    <t>FE (Exposition)</t>
  </si>
  <si>
    <t>G (Gravité /Dommage)</t>
  </si>
  <si>
    <t>NP (Personnes exposées)</t>
  </si>
  <si>
    <t>Criticité (HRN)</t>
  </si>
  <si>
    <t>Risque</t>
  </si>
  <si>
    <t>Délai pour actions</t>
  </si>
  <si>
    <t>0 -1</t>
  </si>
  <si>
    <t>Négligeable</t>
  </si>
  <si>
    <t>Risque acceptable</t>
  </si>
  <si>
    <t>Très faible</t>
  </si>
  <si>
    <t>1 an</t>
  </si>
  <si>
    <t>Faible</t>
  </si>
  <si>
    <t>3 mois</t>
  </si>
  <si>
    <t>Moyen</t>
  </si>
  <si>
    <t>1 mois</t>
  </si>
  <si>
    <t>50 -100</t>
  </si>
  <si>
    <t>Elevé</t>
  </si>
  <si>
    <t>1 semaine</t>
  </si>
  <si>
    <t>100 -500</t>
  </si>
  <si>
    <t>Très élevé</t>
  </si>
  <si>
    <t>1 jour</t>
  </si>
  <si>
    <t>500 -1000</t>
  </si>
  <si>
    <t>Extrême</t>
  </si>
  <si>
    <t>Immédiat</t>
  </si>
  <si>
    <t xml:space="preserve">&gt; 1000 </t>
  </si>
  <si>
    <t>Totalement inacceptable</t>
  </si>
  <si>
    <t>Arrêter l’activité</t>
  </si>
  <si>
    <t>1-5</t>
  </si>
  <si>
    <t>5-10</t>
  </si>
  <si>
    <t>10-50</t>
  </si>
  <si>
    <t>Occurrence</t>
  </si>
  <si>
    <t>Grand Total</t>
  </si>
  <si>
    <t>Sum of Criticité  (HRN)</t>
  </si>
  <si>
    <t>Average of Criticité  (HRN)</t>
  </si>
  <si>
    <t>Count of Danger_Endroit</t>
  </si>
  <si>
    <t>Sum of LO (Occurrence)</t>
  </si>
  <si>
    <t>Analyse générale</t>
  </si>
  <si>
    <t>(blank)</t>
  </si>
  <si>
    <t>Adapté aux usines de transformation d'anacarde</t>
  </si>
  <si>
    <t>©Powered by Away4Africa</t>
  </si>
  <si>
    <t>Version 1.0</t>
  </si>
  <si>
    <t>Outil diagnostic - Sécurité sur le lieu de travail</t>
  </si>
  <si>
    <t>Developed by the CITA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</si>
</sst>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0"/>
      <color theme="1"/>
      <name val="Calibri"/>
      <family val="2"/>
    </font>
    <font>
      <sz val="12"/>
      <color theme="1"/>
      <name val="Calibri"/>
      <family val="2"/>
      <scheme val="minor"/>
    </font>
    <font>
      <sz val="11"/>
      <color theme="1"/>
      <name val="Maiandra GD"/>
      <family val="2"/>
    </font>
    <font>
      <b/>
      <sz val="11"/>
      <color theme="1"/>
      <name val="Calibri"/>
      <family val="2"/>
      <scheme val="minor"/>
    </font>
    <font>
      <sz val="8"/>
      <name val="Calibri"/>
      <family val="2"/>
      <scheme val="minor"/>
    </font>
    <font>
      <b/>
      <sz val="12"/>
      <color theme="1"/>
      <name val="Calibri"/>
      <family val="2"/>
      <scheme val="minor"/>
    </font>
    <font>
      <b/>
      <sz val="10"/>
      <color theme="1"/>
      <name val="Calibri"/>
      <family val="2"/>
      <scheme val="minor"/>
    </font>
    <font>
      <sz val="11"/>
      <color rgb="FF000000"/>
      <name val="Calibri"/>
      <family val="2"/>
      <scheme val="minor"/>
    </font>
    <font>
      <b/>
      <sz val="12"/>
      <name val="Calibri"/>
      <family val="2"/>
      <scheme val="minor"/>
    </font>
    <font>
      <b/>
      <sz val="16"/>
      <color theme="1"/>
      <name val="Calibri"/>
      <family val="2"/>
      <scheme val="minor"/>
    </font>
    <font>
      <i/>
      <sz val="11"/>
      <color theme="1"/>
      <name val="Calibri"/>
      <family val="2"/>
      <scheme val="minor"/>
    </font>
    <font>
      <i/>
      <sz val="8"/>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C2D69B"/>
        <bgColor indexed="64"/>
      </patternFill>
    </fill>
    <fill>
      <patternFill patternType="solid">
        <fgColor rgb="FFEAF1DD"/>
        <bgColor indexed="64"/>
      </patternFill>
    </fill>
    <fill>
      <patternFill patternType="solid">
        <fgColor rgb="FFFFFF00"/>
        <bgColor indexed="64"/>
      </patternFill>
    </fill>
    <fill>
      <patternFill patternType="solid">
        <fgColor rgb="FFFDE9D9"/>
        <bgColor indexed="64"/>
      </patternFill>
    </fill>
    <fill>
      <patternFill patternType="solid">
        <fgColor rgb="FFFABF8F"/>
        <bgColor indexed="64"/>
      </patternFill>
    </fill>
    <fill>
      <patternFill patternType="solid">
        <fgColor rgb="FFCC0000"/>
        <bgColor indexed="64"/>
      </patternFill>
    </fill>
  </fills>
  <borders count="9">
    <border>
      <left/>
      <right/>
      <top/>
      <bottom/>
      <diagonal/>
    </border>
    <border>
      <left style="thin">
        <color theme="6"/>
      </left>
      <right/>
      <top style="thin">
        <color theme="6"/>
      </top>
      <bottom/>
      <diagonal/>
    </border>
    <border>
      <left style="thin">
        <color theme="6"/>
      </left>
      <right/>
      <top style="medium">
        <color theme="6"/>
      </top>
      <bottom/>
      <diagonal/>
    </border>
    <border>
      <left style="thin">
        <color theme="6"/>
      </left>
      <right/>
      <top style="thin">
        <color theme="6"/>
      </top>
      <bottom style="thin">
        <color theme="6"/>
      </bottom>
      <diagonal/>
    </border>
    <border>
      <left style="thin">
        <color theme="6"/>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66">
    <xf numFmtId="0" fontId="0" fillId="0" borderId="0" xfId="0"/>
    <xf numFmtId="0" fontId="0" fillId="0" borderId="0" xfId="0" applyAlignment="1">
      <alignment vertical="center"/>
    </xf>
    <xf numFmtId="0" fontId="0" fillId="0" borderId="0" xfId="0" applyAlignment="1">
      <alignment horizontal="left" vertical="center" wrapText="1"/>
    </xf>
    <xf numFmtId="0" fontId="1" fillId="0" borderId="1" xfId="0" applyFont="1"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2" fillId="0" borderId="1" xfId="0" quotePrefix="1" applyFont="1"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xf>
    <xf numFmtId="0" fontId="0" fillId="0" borderId="1" xfId="0" quotePrefix="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4" fillId="0" borderId="0" xfId="0" applyFont="1" applyAlignment="1">
      <alignment vertical="center"/>
    </xf>
    <xf numFmtId="0" fontId="1" fillId="0" borderId="1" xfId="0" applyFont="1" applyBorder="1" applyAlignment="1">
      <alignment vertical="center" wrapText="1"/>
    </xf>
    <xf numFmtId="0" fontId="0" fillId="0" borderId="2" xfId="0" applyBorder="1"/>
    <xf numFmtId="0" fontId="0" fillId="0" borderId="1" xfId="0" applyBorder="1"/>
    <xf numFmtId="0" fontId="0" fillId="0" borderId="1" xfId="0" applyBorder="1" applyAlignment="1">
      <alignment vertical="center"/>
    </xf>
    <xf numFmtId="0" fontId="0" fillId="0" borderId="3" xfId="0" applyBorder="1"/>
    <xf numFmtId="0" fontId="4" fillId="0" borderId="0" xfId="0" applyFont="1" applyAlignment="1">
      <alignment vertical="center" wrapText="1"/>
    </xf>
    <xf numFmtId="0" fontId="1" fillId="0" borderId="4" xfId="0" applyFont="1" applyBorder="1" applyAlignment="1">
      <alignment horizontal="left" vertical="center" wrapText="1"/>
    </xf>
    <xf numFmtId="0" fontId="1" fillId="0" borderId="4" xfId="0" applyFont="1" applyBorder="1" applyAlignment="1">
      <alignment vertical="center" wrapText="1"/>
    </xf>
    <xf numFmtId="49" fontId="1" fillId="0" borderId="4" xfId="0" applyNumberFormat="1" applyFont="1" applyBorder="1" applyAlignment="1">
      <alignment horizontal="left" vertical="center" wrapText="1"/>
    </xf>
    <xf numFmtId="49" fontId="0" fillId="0" borderId="0" xfId="0" applyNumberFormat="1" applyAlignment="1">
      <alignment horizontal="left" vertical="center" wrapText="1"/>
    </xf>
    <xf numFmtId="164" fontId="4" fillId="0" borderId="0" xfId="0" applyNumberFormat="1" applyFont="1" applyAlignment="1">
      <alignment horizontal="left" vertical="center" wrapText="1"/>
    </xf>
    <xf numFmtId="164" fontId="4" fillId="2" borderId="0" xfId="0" applyNumberFormat="1" applyFont="1" applyFill="1" applyAlignment="1">
      <alignment horizontal="left" vertical="center" wrapText="1"/>
    </xf>
    <xf numFmtId="0" fontId="0" fillId="2" borderId="0" xfId="0" applyFill="1"/>
    <xf numFmtId="49" fontId="0" fillId="0" borderId="1" xfId="0" applyNumberFormat="1" applyBorder="1" applyAlignment="1">
      <alignment horizontal="left" vertical="center" wrapText="1"/>
    </xf>
    <xf numFmtId="0" fontId="0" fillId="0" borderId="0" xfId="0" applyAlignment="1">
      <alignment horizontal="center" vertical="center" wrapText="1"/>
    </xf>
    <xf numFmtId="0" fontId="2" fillId="0" borderId="4"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0" fillId="0" borderId="2"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3" xfId="0" applyBorder="1" applyAlignment="1">
      <alignment horizontal="center" wrapText="1"/>
    </xf>
    <xf numFmtId="49" fontId="0" fillId="0" borderId="1" xfId="0" applyNumberFormat="1" applyBorder="1" applyAlignment="1">
      <alignment horizontal="center" vertical="center" wrapText="1"/>
    </xf>
    <xf numFmtId="0" fontId="0" fillId="0" borderId="3" xfId="0" applyBorder="1" applyAlignment="1">
      <alignment horizontal="center" vertical="center" wrapText="1"/>
    </xf>
    <xf numFmtId="49" fontId="0" fillId="0" borderId="1" xfId="0" applyNumberFormat="1" applyBorder="1" applyAlignment="1">
      <alignment vertical="center" wrapText="1"/>
    </xf>
    <xf numFmtId="0" fontId="0" fillId="0" borderId="0" xfId="0" pivotButton="1"/>
    <xf numFmtId="0" fontId="0" fillId="0" borderId="7" xfId="0" applyBorder="1" applyAlignment="1">
      <alignment vertical="center" wrapText="1"/>
    </xf>
    <xf numFmtId="0" fontId="8" fillId="4" borderId="8" xfId="0" applyFont="1" applyFill="1" applyBorder="1" applyAlignment="1">
      <alignment vertical="center" wrapText="1"/>
    </xf>
    <xf numFmtId="0" fontId="0" fillId="0" borderId="8" xfId="0" applyBorder="1" applyAlignment="1">
      <alignment vertical="center" wrapText="1"/>
    </xf>
    <xf numFmtId="16" fontId="0" fillId="0" borderId="7" xfId="0" quotePrefix="1" applyNumberFormat="1" applyBorder="1" applyAlignment="1">
      <alignment vertical="center" wrapText="1"/>
    </xf>
    <xf numFmtId="0" fontId="8" fillId="5" borderId="8" xfId="0" applyFont="1" applyFill="1" applyBorder="1" applyAlignment="1">
      <alignment vertical="center" wrapText="1"/>
    </xf>
    <xf numFmtId="0" fontId="8" fillId="6" borderId="8" xfId="0" applyFont="1" applyFill="1" applyBorder="1" applyAlignment="1">
      <alignment vertical="center" wrapText="1"/>
    </xf>
    <xf numFmtId="17" fontId="0" fillId="0" borderId="7" xfId="0" quotePrefix="1" applyNumberFormat="1" applyBorder="1" applyAlignment="1">
      <alignment vertical="center" wrapText="1"/>
    </xf>
    <xf numFmtId="0" fontId="8" fillId="7" borderId="8" xfId="0" applyFont="1" applyFill="1" applyBorder="1" applyAlignment="1">
      <alignment vertical="center" wrapText="1"/>
    </xf>
    <xf numFmtId="0" fontId="8" fillId="8" borderId="8" xfId="0" applyFont="1" applyFill="1" applyBorder="1" applyAlignment="1">
      <alignment vertical="center" wrapText="1"/>
    </xf>
    <xf numFmtId="0" fontId="8" fillId="9" borderId="8" xfId="0" applyFont="1" applyFill="1" applyBorder="1" applyAlignment="1">
      <alignment vertical="center" wrapText="1"/>
    </xf>
    <xf numFmtId="0" fontId="8" fillId="10" borderId="8" xfId="0" applyFont="1" applyFill="1" applyBorder="1" applyAlignment="1">
      <alignment vertical="center" wrapText="1"/>
    </xf>
    <xf numFmtId="0" fontId="8" fillId="3" borderId="8" xfId="0" applyFont="1" applyFill="1" applyBorder="1" applyAlignment="1">
      <alignment vertical="center" wrapText="1"/>
    </xf>
    <xf numFmtId="164" fontId="0" fillId="0" borderId="0" xfId="0" applyNumberFormat="1"/>
    <xf numFmtId="0" fontId="4"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9"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3" fontId="0" fillId="0" borderId="0" xfId="0" applyNumberFormat="1"/>
    <xf numFmtId="0" fontId="10" fillId="0" borderId="0" xfId="0" applyFont="1"/>
    <xf numFmtId="0" fontId="11" fillId="0" borderId="0" xfId="0" applyFont="1"/>
    <xf numFmtId="0" fontId="12" fillId="0" borderId="0" xfId="0" applyFont="1" applyProtection="1">
      <protection hidden="1"/>
    </xf>
    <xf numFmtId="0" fontId="12" fillId="0" borderId="0" xfId="0" applyFont="1" applyAlignment="1" applyProtection="1">
      <alignment horizontal="right" vertical="center"/>
      <protection hidden="1"/>
    </xf>
    <xf numFmtId="0" fontId="0" fillId="0" borderId="0" xfId="0" applyAlignment="1">
      <alignment horizontal="center"/>
    </xf>
  </cellXfs>
  <cellStyles count="1">
    <cellStyle name="Normal" xfId="0" builtinId="0"/>
  </cellStyles>
  <dxfs count="52">
    <dxf>
      <fill>
        <patternFill>
          <bgColor rgb="FFFFCC99"/>
        </patternFill>
      </fill>
    </dxf>
    <dxf>
      <fill>
        <patternFill>
          <bgColor rgb="FF00CC00"/>
        </patternFill>
      </fill>
    </dxf>
    <dxf>
      <fill>
        <patternFill>
          <bgColor rgb="FF00FF99"/>
        </patternFill>
      </fill>
    </dxf>
    <dxf>
      <fill>
        <patternFill>
          <bgColor rgb="FFCCFF99"/>
        </patternFill>
      </fill>
    </dxf>
    <dxf>
      <fill>
        <patternFill>
          <bgColor rgb="FFFFFF66"/>
        </patternFill>
      </fill>
    </dxf>
    <dxf>
      <fill>
        <patternFill>
          <bgColor rgb="FFFF9933"/>
        </patternFill>
      </fill>
    </dxf>
    <dxf>
      <font>
        <color rgb="FF9C0006"/>
      </font>
      <fill>
        <patternFill>
          <bgColor rgb="FFFFC7CE"/>
        </patternFill>
      </fill>
    </dxf>
    <dxf>
      <fill>
        <patternFill>
          <bgColor rgb="FFFF0000"/>
        </patternFill>
      </fill>
    </dxf>
    <dxf>
      <fill>
        <patternFill>
          <bgColor rgb="FFFF0000"/>
        </patternFill>
      </fill>
    </dxf>
    <dxf>
      <fill>
        <patternFill>
          <bgColor rgb="FFCC3300"/>
        </patternFill>
      </fill>
    </dxf>
    <dxf>
      <fill>
        <patternFill>
          <bgColor rgb="FF00CC00"/>
        </patternFill>
      </fill>
    </dxf>
    <dxf>
      <fill>
        <patternFill>
          <bgColor theme="5" tint="0.39994506668294322"/>
        </patternFill>
      </fill>
    </dxf>
    <dxf>
      <fill>
        <patternFill>
          <bgColor rgb="FFC00000"/>
        </patternFill>
      </fill>
    </dxf>
    <dxf>
      <fill>
        <patternFill>
          <bgColor rgb="FFFF0000"/>
        </patternFill>
      </fill>
    </dxf>
    <dxf>
      <fill>
        <patternFill>
          <bgColor theme="9" tint="0.79998168889431442"/>
        </patternFill>
      </fill>
    </dxf>
    <dxf>
      <fill>
        <patternFill>
          <bgColor rgb="FFFFFF00"/>
        </patternFill>
      </fill>
    </dxf>
    <dxf>
      <numFmt numFmtId="3" formatCode="#,##0"/>
    </dxf>
    <dxf>
      <font>
        <sz val="11"/>
      </font>
    </dxf>
    <dxf>
      <font>
        <sz val="11"/>
      </font>
    </dxf>
    <dxf>
      <font>
        <sz val="11"/>
      </font>
    </dxf>
    <dxf>
      <font>
        <sz val="11"/>
      </font>
    </dxf>
    <dxf>
      <font>
        <name val="Calibri"/>
        <family val="2"/>
        <scheme val="minor"/>
      </font>
    </dxf>
    <dxf>
      <font>
        <name val="Calibri"/>
        <family val="2"/>
        <scheme val="minor"/>
      </font>
    </dxf>
    <dxf>
      <font>
        <name val="Calibri"/>
        <family val="2"/>
        <scheme val="minor"/>
      </font>
    </dxf>
    <dxf>
      <font>
        <name val="Calibri"/>
        <family val="2"/>
        <scheme val="minor"/>
      </font>
    </dxf>
    <dxf>
      <font>
        <strike val="0"/>
        <outline val="0"/>
        <shadow val="0"/>
        <u val="none"/>
        <vertAlign val="baseline"/>
        <name val="Calibri"/>
        <family val="2"/>
        <scheme val="minor"/>
      </font>
      <alignment textRotation="0" wrapText="1" justifyLastLine="0" shrinkToFit="0" readingOrder="0"/>
      <border diagonalUp="0" diagonalDown="0" outline="0">
        <left style="thin">
          <color theme="6"/>
        </left>
        <right/>
        <top style="thin">
          <color theme="6"/>
        </top>
        <bottom style="thin">
          <color theme="6"/>
        </bottom>
      </border>
    </dxf>
    <dxf>
      <font>
        <strike val="0"/>
        <outline val="0"/>
        <shadow val="0"/>
        <u val="none"/>
        <vertAlign val="baseline"/>
        <name val="Calibri"/>
        <family val="2"/>
        <scheme val="minor"/>
      </font>
      <numFmt numFmtId="30" formatCode="@"/>
      <alignment horizontal="left" vertical="center" textRotation="0" wrapText="1" indent="0" justifyLastLine="0" shrinkToFit="0" readingOrder="0"/>
      <border diagonalUp="0" diagonalDown="0" outline="0">
        <left/>
        <right/>
        <top style="thin">
          <color theme="6"/>
        </top>
        <bottom/>
      </border>
    </dxf>
    <dxf>
      <font>
        <b/>
        <strike val="0"/>
        <outline val="0"/>
        <shadow val="0"/>
        <u val="none"/>
        <vertAlign val="baseline"/>
        <name val="Calibri"/>
        <family val="2"/>
        <scheme val="minor"/>
      </font>
      <numFmt numFmtId="164" formatCode="0.0"/>
      <alignment horizontal="left" vertical="center" textRotation="0" wrapText="1" indent="0" justifyLastLine="0" shrinkToFit="0" readingOrder="0"/>
      <border diagonalUp="0" diagonalDown="0" outline="0">
        <left style="thin">
          <color theme="6"/>
        </left>
        <right/>
        <top/>
        <bottom/>
      </border>
    </dxf>
    <dxf>
      <font>
        <strike val="0"/>
        <outline val="0"/>
        <shadow val="0"/>
        <u val="none"/>
        <vertAlign val="baseline"/>
        <name val="Calibri"/>
        <family val="2"/>
        <scheme val="minor"/>
      </font>
      <alignment horizontal="left" vertical="center" textRotation="0" wrapText="1" indent="0" justifyLastLine="0" shrinkToFit="0" readingOrder="0"/>
      <border diagonalUp="0" diagonalDown="0" outline="0">
        <left style="thin">
          <color theme="6"/>
        </left>
        <right/>
        <top/>
        <bottom/>
      </border>
    </dxf>
    <dxf>
      <font>
        <strike val="0"/>
        <outline val="0"/>
        <shadow val="0"/>
        <u val="none"/>
        <vertAlign val="baseline"/>
        <name val="Calibri"/>
        <family val="2"/>
        <scheme val="minor"/>
      </font>
      <alignment horizontal="left" vertical="center" textRotation="0" wrapText="1" indent="0" justifyLastLine="0" shrinkToFit="0" readingOrder="0"/>
      <border diagonalUp="0" diagonalDown="0" outline="0">
        <left style="thin">
          <color theme="6"/>
        </left>
        <right/>
        <top/>
        <bottom/>
      </border>
    </dxf>
    <dxf>
      <font>
        <strike val="0"/>
        <outline val="0"/>
        <shadow val="0"/>
        <u val="none"/>
        <vertAlign val="baseline"/>
        <name val="Calibri"/>
        <family val="2"/>
        <scheme val="minor"/>
      </font>
      <alignment horizontal="left" vertical="center" textRotation="0" wrapText="1" indent="0" justifyLastLine="0" shrinkToFit="0" readingOrder="0"/>
      <border diagonalUp="0" diagonalDown="0" outline="0">
        <left style="thin">
          <color theme="6"/>
        </left>
        <right/>
        <top/>
        <bottom/>
      </border>
    </dxf>
    <dxf>
      <font>
        <strike val="0"/>
        <outline val="0"/>
        <shadow val="0"/>
        <u val="none"/>
        <vertAlign val="baseline"/>
        <sz val="12"/>
        <name val="Calibri"/>
        <family val="2"/>
        <scheme val="minor"/>
      </font>
      <alignment horizontal="center" vertical="center" textRotation="0" wrapText="1" indent="0" justifyLastLine="0" shrinkToFit="0" readingOrder="0"/>
      <border diagonalUp="0" diagonalDown="0">
        <left style="thin">
          <color theme="6"/>
        </left>
        <right/>
        <top/>
        <bottom/>
        <vertical/>
        <horizontal/>
      </border>
    </dxf>
    <dxf>
      <font>
        <strike val="0"/>
        <outline val="0"/>
        <shadow val="0"/>
        <u val="none"/>
        <vertAlign val="baseline"/>
        <name val="Calibri"/>
        <family val="2"/>
        <scheme val="minor"/>
      </font>
      <numFmt numFmtId="30" formatCode="@"/>
      <alignment horizontal="left" vertical="center" textRotation="0" wrapText="1" indent="0" justifyLastLine="0" shrinkToFit="0" readingOrder="0"/>
      <border diagonalUp="0" diagonalDown="0" outline="0">
        <left/>
        <right/>
        <top style="thin">
          <color theme="6"/>
        </top>
        <bottom/>
      </border>
    </dxf>
    <dxf>
      <font>
        <strike val="0"/>
        <outline val="0"/>
        <shadow val="0"/>
        <u val="none"/>
        <vertAlign val="baseline"/>
        <name val="Calibri"/>
        <family val="2"/>
        <scheme val="minor"/>
      </font>
      <numFmt numFmtId="30" formatCode="@"/>
      <alignment horizontal="general" vertical="center" textRotation="0" wrapText="1" indent="0" justifyLastLine="0" shrinkToFit="0" readingOrder="0"/>
      <border diagonalUp="0" diagonalDown="0" outline="0">
        <left style="thin">
          <color theme="6"/>
        </left>
        <right/>
        <top style="thin">
          <color theme="6"/>
        </top>
        <bottom/>
      </border>
    </dxf>
    <dxf>
      <font>
        <strike val="0"/>
        <outline val="0"/>
        <shadow val="0"/>
        <u val="none"/>
        <vertAlign val="baseline"/>
        <name val="Calibri"/>
        <family val="2"/>
        <scheme val="minor"/>
      </font>
      <numFmt numFmtId="30" formatCode="@"/>
      <alignment horizontal="left" vertical="center" textRotation="0" wrapText="1" indent="0" justifyLastLine="0" shrinkToFit="0" readingOrder="0"/>
      <border diagonalUp="0" diagonalDown="0" outline="0">
        <left style="thin">
          <color theme="6"/>
        </left>
        <right style="thin">
          <color theme="6"/>
        </right>
        <top style="thin">
          <color theme="6"/>
        </top>
        <bottom style="thin">
          <color theme="6"/>
        </bottom>
      </border>
    </dxf>
    <dxf>
      <font>
        <strike val="0"/>
        <outline val="0"/>
        <shadow val="0"/>
        <u val="none"/>
        <vertAlign val="baseline"/>
        <name val="Calibri"/>
        <family val="2"/>
        <scheme val="minor"/>
      </font>
      <alignment horizontal="left" vertical="center" textRotation="0" wrapText="1" indent="0" justifyLastLine="0" shrinkToFit="0" readingOrder="0"/>
      <border diagonalUp="0" diagonalDown="0" outline="0">
        <left style="thin">
          <color theme="6"/>
        </left>
        <right/>
        <top style="thin">
          <color theme="6"/>
        </top>
        <bottom style="thin">
          <color theme="6"/>
        </bottom>
      </border>
    </dxf>
    <dxf>
      <font>
        <strike val="0"/>
        <outline val="0"/>
        <shadow val="0"/>
        <u val="none"/>
        <vertAlign val="baseline"/>
        <name val="Calibri"/>
        <family val="2"/>
        <scheme val="minor"/>
      </font>
      <numFmt numFmtId="30" formatCode="@"/>
      <alignment horizontal="center" vertical="center" textRotation="0" wrapText="1" indent="0" justifyLastLine="0" shrinkToFit="0" readingOrder="0"/>
      <border diagonalUp="0" diagonalDown="0">
        <left style="thin">
          <color theme="6"/>
        </left>
        <right/>
        <top style="thin">
          <color theme="6"/>
        </top>
        <bottom/>
        <vertical/>
        <horizontal/>
      </border>
    </dxf>
    <dxf>
      <font>
        <strike val="0"/>
        <outline val="0"/>
        <shadow val="0"/>
        <u val="none"/>
        <vertAlign val="baseline"/>
        <name val="Calibri"/>
        <family val="2"/>
        <scheme val="minor"/>
      </font>
      <alignment horizontal="general" vertical="center" textRotation="0" wrapText="1" indent="0" justifyLastLine="0" shrinkToFit="0" readingOrder="0"/>
    </dxf>
    <dxf>
      <border diagonalUp="0" diagonalDown="0">
        <left/>
        <right style="thin">
          <color theme="6"/>
        </right>
        <top/>
        <bottom/>
      </border>
    </dxf>
    <dxf>
      <font>
        <strike val="0"/>
        <outline val="0"/>
        <shadow val="0"/>
        <u val="none"/>
        <vertAlign val="baseline"/>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thin">
          <color theme="6"/>
        </left>
        <right style="thin">
          <color theme="6"/>
        </right>
        <top/>
        <bottom/>
      </border>
    </dxf>
    <dxf>
      <border diagonalUp="0" diagonalDown="0">
        <left style="thin">
          <color theme="6"/>
        </left>
        <right/>
        <top style="thin">
          <color theme="6"/>
        </top>
        <bottom style="thin">
          <color theme="6"/>
        </bottom>
        <vertical/>
        <horizontal/>
      </border>
    </dxf>
    <dxf>
      <alignment horizontal="left" vertical="center" textRotation="0" wrapText="1" indent="0" justifyLastLine="0" shrinkToFit="0" readingOrder="0"/>
      <border diagonalUp="0" diagonalDown="0">
        <left style="thin">
          <color theme="6"/>
        </left>
        <right/>
        <top style="thin">
          <color theme="6"/>
        </top>
        <bottom/>
        <vertical/>
        <horizontal/>
      </border>
    </dxf>
    <dxf>
      <alignment horizontal="left" vertical="center" textRotation="0" wrapText="1" indent="0" justifyLastLine="0" shrinkToFit="0" readingOrder="0"/>
      <border diagonalUp="0" diagonalDown="0">
        <left style="thin">
          <color theme="6"/>
        </left>
        <right/>
        <top style="thin">
          <color theme="6"/>
        </top>
        <bottom/>
        <vertical/>
        <horizontal/>
      </border>
    </dxf>
    <dxf>
      <alignment horizontal="left" vertical="center" textRotation="0" wrapText="1" indent="0" justifyLastLine="0" shrinkToFit="0" readingOrder="0"/>
      <border diagonalUp="0" diagonalDown="0">
        <left style="thin">
          <color theme="6"/>
        </left>
        <right/>
        <top style="thin">
          <color theme="6"/>
        </top>
        <bottom/>
        <vertical/>
        <horizontal/>
      </border>
    </dxf>
    <dxf>
      <alignment horizontal="left" vertical="center" textRotation="0" wrapText="1" indent="0" justifyLastLine="0" shrinkToFit="0" readingOrder="0"/>
      <border diagonalUp="0" diagonalDown="0">
        <left style="thin">
          <color theme="6"/>
        </left>
        <right/>
        <top style="thin">
          <color theme="6"/>
        </top>
        <bottom style="thin">
          <color theme="6"/>
        </bottom>
        <vertical/>
        <horizontal/>
      </border>
    </dxf>
    <dxf>
      <alignment horizontal="left" vertical="center" textRotation="0" wrapText="1" indent="0" justifyLastLine="0" shrinkToFit="0" readingOrder="0"/>
      <border diagonalUp="0" diagonalDown="0">
        <left style="thin">
          <color theme="6"/>
        </left>
        <right/>
        <top style="thin">
          <color theme="6"/>
        </top>
        <bottom style="thin">
          <color theme="6"/>
        </bottom>
        <vertical/>
        <horizontal/>
      </border>
    </dxf>
    <dxf>
      <alignment horizontal="left" vertical="center" textRotation="0" wrapText="1" indent="0" justifyLastLine="0" shrinkToFit="0" readingOrder="0"/>
      <border diagonalUp="0" diagonalDown="0">
        <left style="thin">
          <color theme="6"/>
        </left>
        <right/>
        <top style="thin">
          <color theme="6"/>
        </top>
        <bottom/>
        <vertical/>
        <horizontal/>
      </border>
    </dxf>
    <dxf>
      <alignment horizontal="general" vertical="center" textRotation="0" wrapText="0" indent="0" justifyLastLine="0" shrinkToFit="0" readingOrder="0"/>
    </dxf>
    <dxf>
      <border outline="0">
        <right style="thin">
          <color rgb="FFA5A5A5"/>
        </right>
      </border>
    </dxf>
    <dxf>
      <alignment horizontal="left" vertical="center" textRotation="0" wrapText="1" indent="0" justifyLastLine="0" shrinkToFit="0" readingOrder="0"/>
    </dxf>
    <dxf>
      <font>
        <b/>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thin">
          <color theme="6"/>
        </left>
        <right style="thin">
          <color theme="6"/>
        </right>
        <top/>
        <bottom/>
      </border>
    </dxf>
  </dxfs>
  <tableStyles count="0" defaultTableStyle="TableStyleMedium2" defaultPivotStyle="PivotStyleLight16"/>
  <colors>
    <mruColors>
      <color rgb="FF00CC00"/>
      <color rgb="FFCC3300"/>
      <color rgb="FFFF9933"/>
      <color rgb="FFFFCC99"/>
      <color rgb="FFFFFF66"/>
      <color rgb="FFCC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7" Type="http://schemas.openxmlformats.org/officeDocument/2006/relationships/pivotCacheDefinition" Target="pivotCache/pivotCacheDefinition2.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24" Type="http://schemas.openxmlformats.org/officeDocument/2006/relationships/customXml" Target="../customXml/item11.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[2023 Ouitil diagnostic - Sécurité sur le lieu de travail - usine transformation anacarde.xlsx]Analyse!PivotTable1</c:name>
    <c:fmtId val="0"/>
  </c:pivotSource>
  <c:chart>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showLegendKey val="0"/>
          <c:showVal val="0"/>
          <c:showCatName val="0"/>
          <c:showSerName val="0"/>
          <c:showPercent val="0"/>
          <c:showBubbleSize val="0"/>
          <c:extLst>
            <c:ext xmlns:c15="http://schemas.microsoft.com/office/drawing/2012/chart" uri="{CE6537A1-D6FC-4f65-9D91-7224C49458BB}"/>
          </c:extLst>
        </c:dLbl>
      </c:pivotFmt>
    </c:pivotFmts>
    <c:plotArea>
      <c:layout/>
      <c:radarChart>
        <c:radarStyle val="marker"/>
        <c:varyColors val="0"/>
        <c:ser>
          <c:idx val="0"/>
          <c:order val="0"/>
          <c:tx>
            <c:strRef>
              <c:f>Analyse!$J$18</c:f>
              <c:strCache>
                <c:ptCount val="1"/>
                <c:pt idx="0">
                  <c:v>Count of Danger_Endroit</c:v>
                </c:pt>
              </c:strCache>
            </c:strRef>
          </c:tx>
          <c:spPr>
            <a:ln w="28575" cap="rnd">
              <a:solidFill>
                <a:schemeClr val="accent1"/>
              </a:solidFill>
              <a:round/>
            </a:ln>
            <a:effectLst/>
          </c:spPr>
          <c:marker>
            <c:symbol val="none"/>
          </c:marker>
          <c:cat>
            <c:strRef>
              <c:f>Analyse!$I$19:$I$20</c:f>
              <c:strCache>
                <c:ptCount val="1"/>
                <c:pt idx="0">
                  <c:v>(blank)</c:v>
                </c:pt>
              </c:strCache>
            </c:strRef>
          </c:cat>
          <c:val>
            <c:numRef>
              <c:f>Analyse!$J$19:$J$20</c:f>
              <c:numCache>
                <c:formatCode>General</c:formatCode>
                <c:ptCount val="1"/>
              </c:numCache>
            </c:numRef>
          </c:val>
          <c:extLst>
            <c:ext xmlns:c16="http://schemas.microsoft.com/office/drawing/2014/chart" uri="{C3380CC4-5D6E-409C-BE32-E72D297353CC}">
              <c16:uniqueId val="{00000000-716A-4B1A-92A0-448BD5109C30}"/>
            </c:ext>
          </c:extLst>
        </c:ser>
        <c:ser>
          <c:idx val="1"/>
          <c:order val="1"/>
          <c:tx>
            <c:strRef>
              <c:f>Analyse!$K$18</c:f>
              <c:strCache>
                <c:ptCount val="1"/>
                <c:pt idx="0">
                  <c:v>Average of Criticité  (HRN)</c:v>
                </c:pt>
              </c:strCache>
            </c:strRef>
          </c:tx>
          <c:spPr>
            <a:ln w="28575" cap="rnd">
              <a:solidFill>
                <a:schemeClr val="accent2"/>
              </a:solidFill>
              <a:round/>
            </a:ln>
            <a:effectLst/>
          </c:spPr>
          <c:marker>
            <c:symbol val="none"/>
          </c:marker>
          <c:cat>
            <c:strRef>
              <c:f>Analyse!$I$19:$I$20</c:f>
              <c:strCache>
                <c:ptCount val="1"/>
                <c:pt idx="0">
                  <c:v>(blank)</c:v>
                </c:pt>
              </c:strCache>
            </c:strRef>
          </c:cat>
          <c:val>
            <c:numRef>
              <c:f>Analyse!$K$19:$K$20</c:f>
              <c:numCache>
                <c:formatCode>#,##0</c:formatCode>
                <c:ptCount val="1"/>
                <c:pt idx="0">
                  <c:v>0</c:v>
                </c:pt>
              </c:numCache>
            </c:numRef>
          </c:val>
          <c:extLst>
            <c:ext xmlns:c16="http://schemas.microsoft.com/office/drawing/2014/chart" uri="{C3380CC4-5D6E-409C-BE32-E72D297353CC}">
              <c16:uniqueId val="{00000001-716A-4B1A-92A0-448BD5109C30}"/>
            </c:ext>
          </c:extLst>
        </c:ser>
        <c:dLbls>
          <c:showLegendKey val="0"/>
          <c:showVal val="0"/>
          <c:showCatName val="0"/>
          <c:showSerName val="0"/>
          <c:showPercent val="0"/>
          <c:showBubbleSize val="0"/>
        </c:dLbls>
        <c:axId val="2035427728"/>
        <c:axId val="2035419408"/>
      </c:radarChart>
      <c:catAx>
        <c:axId val="203542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2035419408"/>
        <c:crosses val="autoZero"/>
        <c:auto val="1"/>
        <c:lblAlgn val="ctr"/>
        <c:lblOffset val="100"/>
        <c:noMultiLvlLbl val="0"/>
      </c:catAx>
      <c:valAx>
        <c:axId val="2035419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20354277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[2023 Ouitil diagnostic - Sécurité sur le lieu de travail - usine transformation anacarde.xlsx]Occurence_Risques!PivotTable3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'Risques': </a:t>
            </a:r>
            <a:r>
              <a:rPr lang="en-US">
                <a:solidFill>
                  <a:srgbClr val="DD5A13"/>
                </a:solidFill>
              </a:rPr>
              <a:t>Assourdissement</a:t>
            </a:r>
            <a:r>
              <a:rPr lang="en-US"/>
              <a:t> has noticeably higher 'LO (Occurrence)'.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a:noFill/>
          </a:ln>
          <a:effectLst/>
        </c:spPr>
      </c:pivotFmt>
      <c:pivotFmt>
        <c:idx val="2"/>
        <c:spPr>
          <a:solidFill>
            <a:srgbClr val="ED7331"/>
          </a:solidFill>
          <a:ln>
            <a:noFill/>
          </a:ln>
          <a:effectLst/>
        </c:spP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Occurence_Risques!$B$2</c:f>
              <c:strCache>
                <c:ptCount val="1"/>
                <c:pt idx="0">
                  <c:v>Total</c:v>
                </c:pt>
              </c:strCache>
            </c:strRef>
          </c:tx>
          <c:spPr>
            <a:solidFill>
              <a:schemeClr val="accent1"/>
            </a:solidFill>
            <a:ln>
              <a:noFill/>
            </a:ln>
            <a:effectLst/>
          </c:spPr>
          <c:invertIfNegative val="0"/>
          <c:cat>
            <c:strRef>
              <c:f>Occurence_Risques!$A$3:$A$4</c:f>
              <c:strCache>
                <c:ptCount val="1"/>
                <c:pt idx="0">
                  <c:v>(blank)</c:v>
                </c:pt>
              </c:strCache>
            </c:strRef>
          </c:cat>
          <c:val>
            <c:numRef>
              <c:f>Occurence_Risques!$B$3:$B$4</c:f>
              <c:numCache>
                <c:formatCode>General</c:formatCode>
                <c:ptCount val="1"/>
                <c:pt idx="0">
                  <c:v>5</c:v>
                </c:pt>
              </c:numCache>
            </c:numRef>
          </c:val>
          <c:extLst>
            <c:ext xmlns:c16="http://schemas.microsoft.com/office/drawing/2014/chart" uri="{C3380CC4-5D6E-409C-BE32-E72D297353CC}">
              <c16:uniqueId val="{00000000-9341-492C-A718-4A3D0F5F4F88}"/>
            </c:ext>
          </c:extLst>
        </c:ser>
        <c:dLbls>
          <c:showLegendKey val="0"/>
          <c:showVal val="0"/>
          <c:showCatName val="0"/>
          <c:showSerName val="0"/>
          <c:showPercent val="0"/>
          <c:showBubbleSize val="0"/>
        </c:dLbls>
        <c:gapWidth val="33"/>
        <c:overlap val="-30"/>
        <c:axId val="2008629440"/>
        <c:axId val="2008626112"/>
      </c:barChart>
      <c:catAx>
        <c:axId val="2008629440"/>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Risques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2008626112"/>
        <c:crosses val="autoZero"/>
        <c:auto val="1"/>
        <c:lblAlgn val="ctr"/>
        <c:lblOffset val="100"/>
        <c:noMultiLvlLbl val="0"/>
      </c:catAx>
      <c:valAx>
        <c:axId val="20086261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LO (Occurrence)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2008629440"/>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[2023 Ouitil diagnostic - Sécurité sur le lieu de travail - usine transformation anacarde.xlsx]HRN_Conséquences!PivotTable4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'Conséquences': </a:t>
            </a:r>
            <a:r>
              <a:rPr lang="en-US">
                <a:solidFill>
                  <a:srgbClr val="DD5A13"/>
                </a:solidFill>
              </a:rPr>
              <a:t>Lombalgies, arrêt de travail</a:t>
            </a:r>
            <a:r>
              <a:rPr lang="en-US"/>
              <a:t> and </a:t>
            </a:r>
            <a:r>
              <a:rPr lang="en-US">
                <a:solidFill>
                  <a:srgbClr val="DD5A13"/>
                </a:solidFill>
              </a:rPr>
              <a:t>Perte en vie humaine                                                                                   Destruction des biens</a:t>
            </a:r>
            <a:r>
              <a:rPr lang="en-US"/>
              <a:t> have noticeably higher 'Criticité  (HRN)'.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2D2D2"/>
          </a:solidFill>
          <a:ln>
            <a:noFill/>
          </a:ln>
          <a:effectLst/>
        </c:spPr>
      </c:pivotFmt>
      <c:pivotFmt>
        <c:idx val="2"/>
        <c:spPr>
          <a:solidFill>
            <a:srgbClr val="ED7331"/>
          </a:solidFill>
          <a:ln>
            <a:noFill/>
          </a:ln>
          <a:effectLst/>
        </c:spPr>
      </c:pivotFmt>
      <c:pivotFmt>
        <c:idx val="3"/>
        <c:spPr>
          <a:solidFill>
            <a:srgbClr val="ED7331"/>
          </a:solidFill>
          <a:ln>
            <a:noFill/>
          </a:ln>
          <a:effectLst/>
        </c:spP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HRN_Conséquences!$B$2</c:f>
              <c:strCache>
                <c:ptCount val="1"/>
                <c:pt idx="0">
                  <c:v>Total</c:v>
                </c:pt>
              </c:strCache>
            </c:strRef>
          </c:tx>
          <c:spPr>
            <a:solidFill>
              <a:schemeClr val="accent1"/>
            </a:solidFill>
            <a:ln>
              <a:noFill/>
            </a:ln>
            <a:effectLst/>
          </c:spPr>
          <c:invertIfNegative val="0"/>
          <c:cat>
            <c:strRef>
              <c:f>HRN_Conséquences!$A$3:$A$4</c:f>
              <c:strCache>
                <c:ptCount val="1"/>
                <c:pt idx="0">
                  <c:v>(blank)</c:v>
                </c:pt>
              </c:strCache>
            </c:strRef>
          </c:cat>
          <c:val>
            <c:numRef>
              <c:f>HRN_Conséquences!$B$3:$B$4</c:f>
              <c:numCache>
                <c:formatCode>0.0</c:formatCode>
                <c:ptCount val="1"/>
                <c:pt idx="0">
                  <c:v>160</c:v>
                </c:pt>
              </c:numCache>
            </c:numRef>
          </c:val>
          <c:extLst>
            <c:ext xmlns:c16="http://schemas.microsoft.com/office/drawing/2014/chart" uri="{C3380CC4-5D6E-409C-BE32-E72D297353CC}">
              <c16:uniqueId val="{00000000-C871-4B7E-8909-A41CE1EF7D90}"/>
            </c:ext>
          </c:extLst>
        </c:ser>
        <c:dLbls>
          <c:showLegendKey val="0"/>
          <c:showVal val="0"/>
          <c:showCatName val="0"/>
          <c:showSerName val="0"/>
          <c:showPercent val="0"/>
          <c:showBubbleSize val="0"/>
        </c:dLbls>
        <c:gapWidth val="33"/>
        <c:overlap val="100"/>
        <c:axId val="1155799520"/>
        <c:axId val="1155800768"/>
      </c:barChart>
      <c:catAx>
        <c:axId val="1155799520"/>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Conséquences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155800768"/>
        <c:crosses val="autoZero"/>
        <c:auto val="1"/>
        <c:lblAlgn val="ctr"/>
        <c:lblOffset val="100"/>
        <c:noMultiLvlLbl val="0"/>
      </c:catAx>
      <c:valAx>
        <c:axId val="11558007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Criticité  (HRN)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155799520"/>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emf"/><Relationship Id="rId14"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133350</xdr:colOff>
      <xdr:row>29</xdr:row>
      <xdr:rowOff>57223</xdr:rowOff>
    </xdr:from>
    <xdr:to>
      <xdr:col>7</xdr:col>
      <xdr:colOff>1377951</xdr:colOff>
      <xdr:row>30</xdr:row>
      <xdr:rowOff>293915</xdr:rowOff>
    </xdr:to>
    <xdr:pic>
      <xdr:nvPicPr>
        <xdr:cNvPr id="2" name="Image 1">
          <a:extLst>
            <a:ext uri="{FF2B5EF4-FFF2-40B4-BE49-F238E27FC236}">
              <a16:creationId xmlns:a16="http://schemas.microsoft.com/office/drawing/2014/main" id="{5FEDEC74-8534-4E9F-9933-17B4C44AE1FD}"/>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t="28629" b="38000"/>
        <a:stretch/>
      </xdr:blipFill>
      <xdr:spPr>
        <a:xfrm>
          <a:off x="19030950" y="30750583"/>
          <a:ext cx="1244601" cy="780977"/>
        </a:xfrm>
        <a:prstGeom prst="rect">
          <a:avLst/>
        </a:prstGeom>
      </xdr:spPr>
    </xdr:pic>
    <xdr:clientData/>
  </xdr:twoCellAnchor>
  <xdr:twoCellAnchor editAs="oneCell">
    <xdr:from>
      <xdr:col>7</xdr:col>
      <xdr:colOff>195491</xdr:colOff>
      <xdr:row>31</xdr:row>
      <xdr:rowOff>43090</xdr:rowOff>
    </xdr:from>
    <xdr:to>
      <xdr:col>7</xdr:col>
      <xdr:colOff>970190</xdr:colOff>
      <xdr:row>31</xdr:row>
      <xdr:rowOff>895417</xdr:rowOff>
    </xdr:to>
    <xdr:pic>
      <xdr:nvPicPr>
        <xdr:cNvPr id="3" name="Image 3">
          <a:extLst>
            <a:ext uri="{FF2B5EF4-FFF2-40B4-BE49-F238E27FC236}">
              <a16:creationId xmlns:a16="http://schemas.microsoft.com/office/drawing/2014/main" id="{8B787F88-1A22-4F7A-9D32-EB46D1BF5C2F}"/>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t="8664" r="9908" b="13460"/>
        <a:stretch/>
      </xdr:blipFill>
      <xdr:spPr>
        <a:xfrm>
          <a:off x="19093091" y="32489050"/>
          <a:ext cx="774699" cy="852327"/>
        </a:xfrm>
        <a:prstGeom prst="rect">
          <a:avLst/>
        </a:prstGeom>
      </xdr:spPr>
    </xdr:pic>
    <xdr:clientData/>
  </xdr:twoCellAnchor>
  <xdr:twoCellAnchor editAs="oneCell">
    <xdr:from>
      <xdr:col>7</xdr:col>
      <xdr:colOff>149225</xdr:colOff>
      <xdr:row>30</xdr:row>
      <xdr:rowOff>22173</xdr:rowOff>
    </xdr:from>
    <xdr:to>
      <xdr:col>7</xdr:col>
      <xdr:colOff>1447800</xdr:colOff>
      <xdr:row>30</xdr:row>
      <xdr:rowOff>695325</xdr:rowOff>
    </xdr:to>
    <xdr:pic>
      <xdr:nvPicPr>
        <xdr:cNvPr id="4" name="Image 5">
          <a:extLst>
            <a:ext uri="{FF2B5EF4-FFF2-40B4-BE49-F238E27FC236}">
              <a16:creationId xmlns:a16="http://schemas.microsoft.com/office/drawing/2014/main" id="{5F2E7B27-BF47-4248-8ADB-88284687E315}"/>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t="19527" b="44181"/>
        <a:stretch/>
      </xdr:blipFill>
      <xdr:spPr>
        <a:xfrm>
          <a:off x="19046825" y="31629933"/>
          <a:ext cx="1298575" cy="673152"/>
        </a:xfrm>
        <a:prstGeom prst="rect">
          <a:avLst/>
        </a:prstGeom>
      </xdr:spPr>
    </xdr:pic>
    <xdr:clientData/>
  </xdr:twoCellAnchor>
  <xdr:twoCellAnchor editAs="oneCell">
    <xdr:from>
      <xdr:col>7</xdr:col>
      <xdr:colOff>315234</xdr:colOff>
      <xdr:row>27</xdr:row>
      <xdr:rowOff>22678</xdr:rowOff>
    </xdr:from>
    <xdr:to>
      <xdr:col>7</xdr:col>
      <xdr:colOff>772432</xdr:colOff>
      <xdr:row>27</xdr:row>
      <xdr:rowOff>693108</xdr:rowOff>
    </xdr:to>
    <xdr:pic>
      <xdr:nvPicPr>
        <xdr:cNvPr id="5" name="Image 7">
          <a:extLst>
            <a:ext uri="{FF2B5EF4-FFF2-40B4-BE49-F238E27FC236}">
              <a16:creationId xmlns:a16="http://schemas.microsoft.com/office/drawing/2014/main" id="{FD5189C8-99EC-4CD1-8331-9B6BB707B67B}"/>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b="41284"/>
        <a:stretch/>
      </xdr:blipFill>
      <xdr:spPr>
        <a:xfrm>
          <a:off x="19212834" y="29176798"/>
          <a:ext cx="457198" cy="670430"/>
        </a:xfrm>
        <a:prstGeom prst="rect">
          <a:avLst/>
        </a:prstGeom>
      </xdr:spPr>
    </xdr:pic>
    <xdr:clientData/>
  </xdr:twoCellAnchor>
  <xdr:twoCellAnchor editAs="oneCell">
    <xdr:from>
      <xdr:col>7</xdr:col>
      <xdr:colOff>1590030</xdr:colOff>
      <xdr:row>30</xdr:row>
      <xdr:rowOff>38100</xdr:rowOff>
    </xdr:from>
    <xdr:to>
      <xdr:col>7</xdr:col>
      <xdr:colOff>2200275</xdr:colOff>
      <xdr:row>30</xdr:row>
      <xdr:rowOff>695325</xdr:rowOff>
    </xdr:to>
    <xdr:pic>
      <xdr:nvPicPr>
        <xdr:cNvPr id="6" name="Image 9">
          <a:extLst>
            <a:ext uri="{FF2B5EF4-FFF2-40B4-BE49-F238E27FC236}">
              <a16:creationId xmlns:a16="http://schemas.microsoft.com/office/drawing/2014/main" id="{27BA0274-1C07-4451-AD8C-0623088EC868}"/>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t="16307" b="25540"/>
        <a:stretch/>
      </xdr:blipFill>
      <xdr:spPr>
        <a:xfrm>
          <a:off x="20487630" y="31645860"/>
          <a:ext cx="610245" cy="657225"/>
        </a:xfrm>
        <a:prstGeom prst="rect">
          <a:avLst/>
        </a:prstGeom>
      </xdr:spPr>
    </xdr:pic>
    <xdr:clientData/>
  </xdr:twoCellAnchor>
  <xdr:twoCellAnchor editAs="oneCell">
    <xdr:from>
      <xdr:col>7</xdr:col>
      <xdr:colOff>158751</xdr:colOff>
      <xdr:row>23</xdr:row>
      <xdr:rowOff>25400</xdr:rowOff>
    </xdr:from>
    <xdr:to>
      <xdr:col>7</xdr:col>
      <xdr:colOff>762000</xdr:colOff>
      <xdr:row>23</xdr:row>
      <xdr:rowOff>888762</xdr:rowOff>
    </xdr:to>
    <xdr:pic>
      <xdr:nvPicPr>
        <xdr:cNvPr id="7" name="Image 2">
          <a:extLst>
            <a:ext uri="{FF2B5EF4-FFF2-40B4-BE49-F238E27FC236}">
              <a16:creationId xmlns:a16="http://schemas.microsoft.com/office/drawing/2014/main" id="{3703BD37-6BF1-4946-99F1-1061F174D54F}"/>
            </a:ext>
          </a:extLst>
        </xdr:cNvPr>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l="13734" b="27748"/>
        <a:stretch/>
      </xdr:blipFill>
      <xdr:spPr>
        <a:xfrm>
          <a:off x="19056351" y="25735280"/>
          <a:ext cx="603249" cy="863362"/>
        </a:xfrm>
        <a:prstGeom prst="rect">
          <a:avLst/>
        </a:prstGeom>
      </xdr:spPr>
    </xdr:pic>
    <xdr:clientData/>
  </xdr:twoCellAnchor>
  <xdr:twoCellAnchor editAs="oneCell">
    <xdr:from>
      <xdr:col>7</xdr:col>
      <xdr:colOff>130646</xdr:colOff>
      <xdr:row>22</xdr:row>
      <xdr:rowOff>47625</xdr:rowOff>
    </xdr:from>
    <xdr:to>
      <xdr:col>7</xdr:col>
      <xdr:colOff>1047750</xdr:colOff>
      <xdr:row>22</xdr:row>
      <xdr:rowOff>1018284</xdr:rowOff>
    </xdr:to>
    <xdr:pic>
      <xdr:nvPicPr>
        <xdr:cNvPr id="8" name="Image 3">
          <a:extLst>
            <a:ext uri="{FF2B5EF4-FFF2-40B4-BE49-F238E27FC236}">
              <a16:creationId xmlns:a16="http://schemas.microsoft.com/office/drawing/2014/main" id="{D9D72192-14B6-4BCA-9FEE-2136726670C2}"/>
            </a:ext>
          </a:extLst>
        </xdr:cNvPr>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l="28759" t="7930" r="6971" b="40046"/>
        <a:stretch/>
      </xdr:blipFill>
      <xdr:spPr>
        <a:xfrm>
          <a:off x="19028246" y="24606885"/>
          <a:ext cx="917104" cy="970659"/>
        </a:xfrm>
        <a:prstGeom prst="rect">
          <a:avLst/>
        </a:prstGeom>
      </xdr:spPr>
    </xdr:pic>
    <xdr:clientData/>
  </xdr:twoCellAnchor>
  <xdr:twoCellAnchor editAs="oneCell">
    <xdr:from>
      <xdr:col>7</xdr:col>
      <xdr:colOff>171722</xdr:colOff>
      <xdr:row>24</xdr:row>
      <xdr:rowOff>192651</xdr:rowOff>
    </xdr:from>
    <xdr:to>
      <xdr:col>7</xdr:col>
      <xdr:colOff>1340756</xdr:colOff>
      <xdr:row>24</xdr:row>
      <xdr:rowOff>841136</xdr:rowOff>
    </xdr:to>
    <xdr:pic>
      <xdr:nvPicPr>
        <xdr:cNvPr id="9" name="Image 7">
          <a:extLst>
            <a:ext uri="{FF2B5EF4-FFF2-40B4-BE49-F238E27FC236}">
              <a16:creationId xmlns:a16="http://schemas.microsoft.com/office/drawing/2014/main" id="{4F8A49F4-3A51-497F-B53A-785383D742D8}"/>
            </a:ext>
          </a:extLst>
        </xdr:cNvPr>
        <xdr:cNvPicPr>
          <a:picLocks noChangeAspect="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l="14168" t="28364" r="6985"/>
        <a:stretch/>
      </xdr:blipFill>
      <xdr:spPr>
        <a:xfrm>
          <a:off x="19069322" y="26794071"/>
          <a:ext cx="1169034" cy="648485"/>
        </a:xfrm>
        <a:prstGeom prst="rect">
          <a:avLst/>
        </a:prstGeom>
      </xdr:spPr>
    </xdr:pic>
    <xdr:clientData/>
  </xdr:twoCellAnchor>
  <xdr:twoCellAnchor editAs="oneCell">
    <xdr:from>
      <xdr:col>7</xdr:col>
      <xdr:colOff>181294</xdr:colOff>
      <xdr:row>25</xdr:row>
      <xdr:rowOff>38099</xdr:rowOff>
    </xdr:from>
    <xdr:to>
      <xdr:col>7</xdr:col>
      <xdr:colOff>810559</xdr:colOff>
      <xdr:row>26</xdr:row>
      <xdr:rowOff>103412</xdr:rowOff>
    </xdr:to>
    <xdr:pic>
      <xdr:nvPicPr>
        <xdr:cNvPr id="10" name="Image 9">
          <a:extLst>
            <a:ext uri="{FF2B5EF4-FFF2-40B4-BE49-F238E27FC236}">
              <a16:creationId xmlns:a16="http://schemas.microsoft.com/office/drawing/2014/main" id="{6B8D1945-0834-46C3-A5D9-53533962F171}"/>
            </a:ext>
          </a:extLst>
        </xdr:cNvPr>
        <xdr:cNvPicPr>
          <a:picLocks noChangeAspect="1" noChangeArrowheads="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l="19927" t="10394" r="472" b="38569"/>
        <a:stretch/>
      </xdr:blipFill>
      <xdr:spPr bwMode="auto">
        <a:xfrm>
          <a:off x="19078894" y="27736799"/>
          <a:ext cx="629265" cy="609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200932</xdr:colOff>
      <xdr:row>14</xdr:row>
      <xdr:rowOff>62462</xdr:rowOff>
    </xdr:from>
    <xdr:to>
      <xdr:col>7</xdr:col>
      <xdr:colOff>1841046</xdr:colOff>
      <xdr:row>14</xdr:row>
      <xdr:rowOff>2132239</xdr:rowOff>
    </xdr:to>
    <xdr:pic>
      <xdr:nvPicPr>
        <xdr:cNvPr id="11" name="Picture 10">
          <a:extLst>
            <a:ext uri="{FF2B5EF4-FFF2-40B4-BE49-F238E27FC236}">
              <a16:creationId xmlns:a16="http://schemas.microsoft.com/office/drawing/2014/main" id="{A1E287FD-486A-4FBE-9386-7EDDB7F32BAE}"/>
            </a:ext>
          </a:extLst>
        </xdr:cNvPr>
        <xdr:cNvPicPr>
          <a:picLocks noChangeAspect="1"/>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t="35028"/>
        <a:stretch/>
      </xdr:blipFill>
      <xdr:spPr>
        <a:xfrm>
          <a:off x="19098532" y="8558762"/>
          <a:ext cx="1640114" cy="2069777"/>
        </a:xfrm>
        <a:prstGeom prst="rect">
          <a:avLst/>
        </a:prstGeom>
      </xdr:spPr>
    </xdr:pic>
    <xdr:clientData/>
  </xdr:twoCellAnchor>
  <xdr:twoCellAnchor editAs="oneCell">
    <xdr:from>
      <xdr:col>7</xdr:col>
      <xdr:colOff>196370</xdr:colOff>
      <xdr:row>16</xdr:row>
      <xdr:rowOff>108857</xdr:rowOff>
    </xdr:from>
    <xdr:to>
      <xdr:col>7</xdr:col>
      <xdr:colOff>1802490</xdr:colOff>
      <xdr:row>16</xdr:row>
      <xdr:rowOff>2580366</xdr:rowOff>
    </xdr:to>
    <xdr:pic>
      <xdr:nvPicPr>
        <xdr:cNvPr id="12" name="Picture 11">
          <a:extLst>
            <a:ext uri="{FF2B5EF4-FFF2-40B4-BE49-F238E27FC236}">
              <a16:creationId xmlns:a16="http://schemas.microsoft.com/office/drawing/2014/main" id="{C7DC0ACB-FD4F-46F2-9ECA-222DF295615F}"/>
            </a:ext>
          </a:extLst>
        </xdr:cNvPr>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t="9855"/>
        <a:stretch/>
      </xdr:blipFill>
      <xdr:spPr>
        <a:xfrm>
          <a:off x="19093970" y="13154297"/>
          <a:ext cx="1606120" cy="2471509"/>
        </a:xfrm>
        <a:prstGeom prst="rect">
          <a:avLst/>
        </a:prstGeom>
      </xdr:spPr>
    </xdr:pic>
    <xdr:clientData/>
  </xdr:twoCellAnchor>
  <xdr:twoCellAnchor editAs="oneCell">
    <xdr:from>
      <xdr:col>7</xdr:col>
      <xdr:colOff>166849</xdr:colOff>
      <xdr:row>20</xdr:row>
      <xdr:rowOff>68036</xdr:rowOff>
    </xdr:from>
    <xdr:to>
      <xdr:col>7</xdr:col>
      <xdr:colOff>1020536</xdr:colOff>
      <xdr:row>20</xdr:row>
      <xdr:rowOff>1684109</xdr:rowOff>
    </xdr:to>
    <xdr:pic>
      <xdr:nvPicPr>
        <xdr:cNvPr id="13" name="Picture 12">
          <a:extLst>
            <a:ext uri="{FF2B5EF4-FFF2-40B4-BE49-F238E27FC236}">
              <a16:creationId xmlns:a16="http://schemas.microsoft.com/office/drawing/2014/main" id="{5C34B117-372F-475E-BDED-ADE5C2BCD508}"/>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19064449" y="22333676"/>
          <a:ext cx="853687" cy="1616073"/>
        </a:xfrm>
        <a:prstGeom prst="rect">
          <a:avLst/>
        </a:prstGeom>
      </xdr:spPr>
    </xdr:pic>
    <xdr:clientData/>
  </xdr:twoCellAnchor>
  <xdr:twoCellAnchor editAs="oneCell">
    <xdr:from>
      <xdr:col>7</xdr:col>
      <xdr:colOff>183900</xdr:colOff>
      <xdr:row>17</xdr:row>
      <xdr:rowOff>312965</xdr:rowOff>
    </xdr:from>
    <xdr:to>
      <xdr:col>7</xdr:col>
      <xdr:colOff>2381249</xdr:colOff>
      <xdr:row>17</xdr:row>
      <xdr:rowOff>1981457</xdr:rowOff>
    </xdr:to>
    <xdr:pic>
      <xdr:nvPicPr>
        <xdr:cNvPr id="14" name="Picture 13">
          <a:extLst>
            <a:ext uri="{FF2B5EF4-FFF2-40B4-BE49-F238E27FC236}">
              <a16:creationId xmlns:a16="http://schemas.microsoft.com/office/drawing/2014/main" id="{8FBAFF89-ED65-45CB-9056-B2E1895F80AA}"/>
            </a:ext>
          </a:extLst>
        </xdr:cNvPr>
        <xdr:cNvPicPr>
          <a:picLocks noChangeAspect="1"/>
        </xdr:cNvPicPr>
      </xdr:nvPicPr>
      <xdr:blipFill rotWithShape="1">
        <a:blip xmlns:r="http://schemas.openxmlformats.org/officeDocument/2006/relationships" r:embed="rId13" cstate="email">
          <a:extLst>
            <a:ext uri="{28A0092B-C50C-407E-A947-70E740481C1C}">
              <a14:useLocalDpi xmlns:a14="http://schemas.microsoft.com/office/drawing/2010/main"/>
            </a:ext>
          </a:extLst>
        </a:blip>
        <a:srcRect l="20748" t="45213"/>
        <a:stretch/>
      </xdr:blipFill>
      <xdr:spPr>
        <a:xfrm>
          <a:off x="19081500" y="16124465"/>
          <a:ext cx="2197349" cy="1668492"/>
        </a:xfrm>
        <a:prstGeom prst="rect">
          <a:avLst/>
        </a:prstGeom>
      </xdr:spPr>
    </xdr:pic>
    <xdr:clientData/>
  </xdr:twoCellAnchor>
  <xdr:twoCellAnchor editAs="oneCell">
    <xdr:from>
      <xdr:col>7</xdr:col>
      <xdr:colOff>203949</xdr:colOff>
      <xdr:row>18</xdr:row>
      <xdr:rowOff>180068</xdr:rowOff>
    </xdr:from>
    <xdr:to>
      <xdr:col>7</xdr:col>
      <xdr:colOff>1457779</xdr:colOff>
      <xdr:row>18</xdr:row>
      <xdr:rowOff>1704068</xdr:rowOff>
    </xdr:to>
    <xdr:pic>
      <xdr:nvPicPr>
        <xdr:cNvPr id="15" name="Picture 14">
          <a:extLst>
            <a:ext uri="{FF2B5EF4-FFF2-40B4-BE49-F238E27FC236}">
              <a16:creationId xmlns:a16="http://schemas.microsoft.com/office/drawing/2014/main" id="{4C4EEDA4-4DD6-41AE-B23F-CE3F58D29F01}"/>
            </a:ext>
          </a:extLst>
        </xdr:cNvPr>
        <xdr:cNvPicPr>
          <a:picLocks noChangeAspect="1"/>
        </xdr:cNvPicPr>
      </xdr:nvPicPr>
      <xdr:blipFill rotWithShape="1">
        <a:blip xmlns:r="http://schemas.openxmlformats.org/officeDocument/2006/relationships" r:embed="rId14" cstate="email">
          <a:extLst>
            <a:ext uri="{28A0092B-C50C-407E-A947-70E740481C1C}">
              <a14:useLocalDpi xmlns:a14="http://schemas.microsoft.com/office/drawing/2010/main"/>
            </a:ext>
          </a:extLst>
        </a:blip>
        <a:srcRect b="39944"/>
        <a:stretch/>
      </xdr:blipFill>
      <xdr:spPr>
        <a:xfrm>
          <a:off x="19101549" y="18338528"/>
          <a:ext cx="1253830" cy="1524000"/>
        </a:xfrm>
        <a:prstGeom prst="rect">
          <a:avLst/>
        </a:prstGeom>
      </xdr:spPr>
    </xdr:pic>
    <xdr:clientData/>
  </xdr:twoCellAnchor>
  <xdr:twoCellAnchor editAs="oneCell">
    <xdr:from>
      <xdr:col>7</xdr:col>
      <xdr:colOff>71211</xdr:colOff>
      <xdr:row>19</xdr:row>
      <xdr:rowOff>100348</xdr:rowOff>
    </xdr:from>
    <xdr:to>
      <xdr:col>7</xdr:col>
      <xdr:colOff>2459718</xdr:colOff>
      <xdr:row>19</xdr:row>
      <xdr:rowOff>2141764</xdr:rowOff>
    </xdr:to>
    <xdr:pic>
      <xdr:nvPicPr>
        <xdr:cNvPr id="16" name="Picture 15">
          <a:extLst>
            <a:ext uri="{FF2B5EF4-FFF2-40B4-BE49-F238E27FC236}">
              <a16:creationId xmlns:a16="http://schemas.microsoft.com/office/drawing/2014/main" id="{64E05262-0292-43FD-A777-6013F9C91596}"/>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18968811" y="20133328"/>
          <a:ext cx="2388507" cy="2041416"/>
        </a:xfrm>
        <a:prstGeom prst="rect">
          <a:avLst/>
        </a:prstGeom>
      </xdr:spPr>
    </xdr:pic>
    <xdr:clientData/>
  </xdr:twoCellAnchor>
  <xdr:twoCellAnchor editAs="oneCell">
    <xdr:from>
      <xdr:col>7</xdr:col>
      <xdr:colOff>234237</xdr:colOff>
      <xdr:row>15</xdr:row>
      <xdr:rowOff>68035</xdr:rowOff>
    </xdr:from>
    <xdr:to>
      <xdr:col>7</xdr:col>
      <xdr:colOff>1544864</xdr:colOff>
      <xdr:row>15</xdr:row>
      <xdr:rowOff>2197100</xdr:rowOff>
    </xdr:to>
    <xdr:pic>
      <xdr:nvPicPr>
        <xdr:cNvPr id="17" name="Picture 16">
          <a:extLst>
            <a:ext uri="{FF2B5EF4-FFF2-40B4-BE49-F238E27FC236}">
              <a16:creationId xmlns:a16="http://schemas.microsoft.com/office/drawing/2014/main" id="{0D8E7513-A4AC-4FC8-B58F-A4B3A99A1796}"/>
            </a:ext>
          </a:extLst>
        </xdr:cNvPr>
        <xdr:cNvPicPr>
          <a:picLocks noChangeAspect="1"/>
        </xdr:cNvPicPr>
      </xdr:nvPicPr>
      <xdr:blipFill rotWithShape="1">
        <a:blip xmlns:r="http://schemas.openxmlformats.org/officeDocument/2006/relationships" r:embed="rId16" cstate="email">
          <a:extLst>
            <a:ext uri="{28A0092B-C50C-407E-A947-70E740481C1C}">
              <a14:useLocalDpi xmlns:a14="http://schemas.microsoft.com/office/drawing/2010/main"/>
            </a:ext>
          </a:extLst>
        </a:blip>
        <a:srcRect t="10617" b="28874"/>
        <a:stretch/>
      </xdr:blipFill>
      <xdr:spPr>
        <a:xfrm>
          <a:off x="19131837" y="10743655"/>
          <a:ext cx="1310627" cy="2129065"/>
        </a:xfrm>
        <a:prstGeom prst="rect">
          <a:avLst/>
        </a:prstGeom>
      </xdr:spPr>
    </xdr:pic>
    <xdr:clientData/>
  </xdr:twoCellAnchor>
  <xdr:twoCellAnchor editAs="oneCell">
    <xdr:from>
      <xdr:col>7</xdr:col>
      <xdr:colOff>143329</xdr:colOff>
      <xdr:row>38</xdr:row>
      <xdr:rowOff>187410</xdr:rowOff>
    </xdr:from>
    <xdr:to>
      <xdr:col>7</xdr:col>
      <xdr:colOff>1208894</xdr:colOff>
      <xdr:row>38</xdr:row>
      <xdr:rowOff>1797304</xdr:rowOff>
    </xdr:to>
    <xdr:pic>
      <xdr:nvPicPr>
        <xdr:cNvPr id="18" name="Image 1">
          <a:extLst>
            <a:ext uri="{FF2B5EF4-FFF2-40B4-BE49-F238E27FC236}">
              <a16:creationId xmlns:a16="http://schemas.microsoft.com/office/drawing/2014/main" id="{2313FBE8-8AEC-4A24-8206-E559542DC367}"/>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19040929" y="38424570"/>
          <a:ext cx="1065565" cy="1609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754062</xdr:colOff>
      <xdr:row>0</xdr:row>
      <xdr:rowOff>131762</xdr:rowOff>
    </xdr:from>
    <xdr:to>
      <xdr:col>10</xdr:col>
      <xdr:colOff>1628775</xdr:colOff>
      <xdr:row>15</xdr:row>
      <xdr:rowOff>58737</xdr:rowOff>
    </xdr:to>
    <xdr:graphicFrame macro="">
      <xdr:nvGraphicFramePr>
        <xdr:cNvPr id="3" name="Chart 2">
          <a:extLst>
            <a:ext uri="{FF2B5EF4-FFF2-40B4-BE49-F238E27FC236}">
              <a16:creationId xmlns:a16="http://schemas.microsoft.com/office/drawing/2014/main" id="{A1210865-14BD-7885-CF99-949CFE2CFB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66176</xdr:colOff>
      <xdr:row>18</xdr:row>
      <xdr:rowOff>69454</xdr:rowOff>
    </xdr:from>
    <xdr:to>
      <xdr:col>0</xdr:col>
      <xdr:colOff>673100</xdr:colOff>
      <xdr:row>21</xdr:row>
      <xdr:rowOff>74017</xdr:rowOff>
    </xdr:to>
    <xdr:pic>
      <xdr:nvPicPr>
        <xdr:cNvPr id="4" name="Picture 3">
          <a:extLst>
            <a:ext uri="{FF2B5EF4-FFF2-40B4-BE49-F238E27FC236}">
              <a16:creationId xmlns:a16="http://schemas.microsoft.com/office/drawing/2014/main" id="{7C3BA159-9A82-4727-B341-DDE0C978F733}"/>
            </a:ext>
          </a:extLst>
        </xdr:cNvPr>
        <xdr:cNvPicPr>
          <a:picLocks noChangeAspect="1"/>
        </xdr:cNvPicPr>
      </xdr:nvPicPr>
      <xdr:blipFill>
        <a:blip xmlns:r="http://schemas.openxmlformats.org/officeDocument/2006/relationships" r:embed="rId2"/>
        <a:stretch>
          <a:fillRect/>
        </a:stretch>
      </xdr:blipFill>
      <xdr:spPr>
        <a:xfrm>
          <a:off x="66176" y="3507979"/>
          <a:ext cx="610099" cy="547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6350</xdr:rowOff>
    </xdr:from>
    <xdr:to>
      <xdr:col>10</xdr:col>
      <xdr:colOff>304800</xdr:colOff>
      <xdr:row>16</xdr:row>
      <xdr:rowOff>28575</xdr:rowOff>
    </xdr:to>
    <xdr:graphicFrame macro="">
      <xdr:nvGraphicFramePr>
        <xdr:cNvPr id="2" name="Chart 1" descr="Chart type: Clustered Bar. 'Risques': Assourdissement has noticeably higher 'LO (Occurrence)'.&#10;&#10;Description automatically generated">
          <a:extLst>
            <a:ext uri="{FF2B5EF4-FFF2-40B4-BE49-F238E27FC236}">
              <a16:creationId xmlns:a16="http://schemas.microsoft.com/office/drawing/2014/main" id="{7DE67879-2E06-4824-9837-9D98FAE143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6350</xdr:rowOff>
    </xdr:from>
    <xdr:to>
      <xdr:col>10</xdr:col>
      <xdr:colOff>304800</xdr:colOff>
      <xdr:row>16</xdr:row>
      <xdr:rowOff>28575</xdr:rowOff>
    </xdr:to>
    <xdr:graphicFrame macro="">
      <xdr:nvGraphicFramePr>
        <xdr:cNvPr id="2" name="Chart 1" descr="Chart type: Stacked Bar. 'Conséquences': Lombalgies, arrêt de travail and Perte en vie humaine                                                                                   Destruction des biens have noticeably higher 'Criticité  (HRN)'.&#10;&#10;Description automatically generated">
          <a:extLst>
            <a:ext uri="{FF2B5EF4-FFF2-40B4-BE49-F238E27FC236}">
              <a16:creationId xmlns:a16="http://schemas.microsoft.com/office/drawing/2014/main" id="{D4B46CF8-693E-475D-44CA-898F502209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015.392681134261" backgroundQuery="1" createdVersion="8" refreshedVersion="8" minRefreshableVersion="3" recordCount="0" supportSubquery="1" supportAdvancedDrill="1" xr:uid="{8CBC417E-1D12-494A-910A-D294DD71214E}">
  <cacheSource type="external" connectionId="1"/>
  <cacheFields count="3">
    <cacheField name="[Evaluation].[Danger_Endroit].[Danger_Endroit]" caption="Danger_Endroit" numFmtId="0" hierarchy="2" level="1">
      <sharedItems containsNonDate="0" containsString="0" containsBlank="1" count="1">
        <m/>
      </sharedItems>
    </cacheField>
    <cacheField name="[Measures].[Average of Criticité  (HRN)]" caption="Average of Criticité  (HRN)" numFmtId="0" hierarchy="16" level="32767"/>
    <cacheField name="[Measures].[Count of Danger_Endroit]" caption="Count of Danger_Endroit" numFmtId="0" hierarchy="18" level="32767"/>
  </cacheFields>
  <cacheHierarchies count="19">
    <cacheHierarchy uniqueName="[Evaluation].[No]" caption="No" attribute="1" defaultMemberUniqueName="[Evaluation].[No].[All]" allUniqueName="[Evaluation].[No].[All]" dimensionUniqueName="[Evaluation]" displayFolder="" count="0" memberValueDatatype="20" unbalanced="0"/>
    <cacheHierarchy uniqueName="[Evaluation].[Danger_Type (AD/SD)]" caption="Danger_Type (AD/SD)" attribute="1" defaultMemberUniqueName="[Evaluation].[Danger_Type (AD/SD)].[All]" allUniqueName="[Evaluation].[Danger_Type (AD/SD)].[All]" dimensionUniqueName="[Evaluation]" displayFolder="" count="0" memberValueDatatype="130" unbalanced="0"/>
    <cacheHierarchy uniqueName="[Evaluation].[Danger_Endroit]" caption="Danger_Endroit" attribute="1" defaultMemberUniqueName="[Evaluation].[Danger_Endroit].[All]" allUniqueName="[Evaluation].[Danger_Endroit].[All]" dimensionUniqueName="[Evaluation]" displayFolder="" count="2" memberValueDatatype="130" unbalanced="0">
      <fieldsUsage count="2">
        <fieldUsage x="-1"/>
        <fieldUsage x="0"/>
      </fieldsUsage>
    </cacheHierarchy>
    <cacheHierarchy uniqueName="[Evaluation].[Danger_Description]" caption="Danger_Description" attribute="1" defaultMemberUniqueName="[Evaluation].[Danger_Description].[All]" allUniqueName="[Evaluation].[Danger_Description].[All]" dimensionUniqueName="[Evaluation]" displayFolder="" count="0" memberValueDatatype="130" unbalanced="0"/>
    <cacheHierarchy uniqueName="[Evaluation].[Risques]" caption="Risques" attribute="1" defaultMemberUniqueName="[Evaluation].[Risques].[All]" allUniqueName="[Evaluation].[Risques].[All]" dimensionUniqueName="[Evaluation]" displayFolder="" count="0" memberValueDatatype="130" unbalanced="0"/>
    <cacheHierarchy uniqueName="[Evaluation].[Conséquences]" caption="Conséquences" attribute="1" defaultMemberUniqueName="[Evaluation].[Conséquences].[All]" allUniqueName="[Evaluation].[Conséquences].[All]" dimensionUniqueName="[Evaluation]" displayFolder="" count="0" memberValueDatatype="130" unbalanced="0"/>
    <cacheHierarchy uniqueName="[Evaluation].[LO (Occurrence)]" caption="LO (Occurrence)" attribute="1" defaultMemberUniqueName="[Evaluation].[LO (Occurrence)].[All]" allUniqueName="[Evaluation].[LO (Occurrence)].[All]" dimensionUniqueName="[Evaluation]" displayFolder="" count="0" memberValueDatatype="130" unbalanced="0"/>
    <cacheHierarchy uniqueName="[Evaluation].[FE (Exposition)]" caption="FE (Exposition)" attribute="1" defaultMemberUniqueName="[Evaluation].[FE (Exposition)].[All]" allUniqueName="[Evaluation].[FE (Exposition)].[All]" dimensionUniqueName="[Evaluation]" displayFolder="" count="0" memberValueDatatype="130" unbalanced="0"/>
    <cacheHierarchy uniqueName="[Evaluation].[G (Gravité /Dommage)]" caption="G (Gravité /Dommage)" attribute="1" defaultMemberUniqueName="[Evaluation].[G (Gravité /Dommage)].[All]" allUniqueName="[Evaluation].[G (Gravité /Dommage)].[All]" dimensionUniqueName="[Evaluation]" displayFolder="" count="0" memberValueDatatype="130" unbalanced="0"/>
    <cacheHierarchy uniqueName="[Evaluation].[NP (Personnes exposées)]" caption="NP (Personnes exposées)" attribute="1" defaultMemberUniqueName="[Evaluation].[NP (Personnes exposées)].[All]" allUniqueName="[Evaluation].[NP (Personnes exposées)].[All]" dimensionUniqueName="[Evaluation]" displayFolder="" count="0" memberValueDatatype="130" unbalanced="0"/>
    <cacheHierarchy uniqueName="[Evaluation].[Criticité  (HRN)]" caption="Criticité  (HRN)" attribute="1" defaultMemberUniqueName="[Evaluation].[Criticité  (HRN)].[All]" allUniqueName="[Evaluation].[Criticité  (HRN)].[All]" dimensionUniqueName="[Evaluation]" displayFolder="" count="0" memberValueDatatype="20" unbalanced="0"/>
    <cacheHierarchy uniqueName="[Evaluation].[Maitrise : Moyens de prévention et/ou de protection existant]" caption="Maitrise : Moyens de prévention et/ou de protection existant" attribute="1" defaultMemberUniqueName="[Evaluation].[Maitrise : Moyens de prévention et/ou de protection existant].[All]" allUniqueName="[Evaluation].[Maitrise : Moyens de prévention et/ou de protection existant].[All]" dimensionUniqueName="[Evaluation]" displayFolder="" count="0" memberValueDatatype="130" unbalanced="0"/>
    <cacheHierarchy uniqueName="[Evaluation].[Image]" caption="Image" attribute="1" defaultMemberUniqueName="[Evaluation].[Image].[All]" allUniqueName="[Evaluation].[Image].[All]" dimensionUniqueName="[Evaluation]" displayFolder="" count="0" memberValueDatatype="130" unbalanced="0"/>
    <cacheHierarchy uniqueName="[Measures].[__XL_Count Evaluation]" caption="__XL_Count Evaluation" measure="1" displayFolder="" measureGroup="Evaluation" count="0" hidden="1"/>
    <cacheHierarchy uniqueName="[Measures].[__No measures defined]" caption="__No measures defined" measure="1" displayFolder="" count="0" hidden="1"/>
    <cacheHierarchy uniqueName="[Measures].[Sum of Criticité  (HRN)]" caption="Sum of Criticité  (HRN)" measure="1" displayFolder="" measureGroup="Evaluation" count="0" hidden="1">
      <extLst>
        <ext xmlns:x15="http://schemas.microsoft.com/office/spreadsheetml/2010/11/main" uri="{B97F6D7D-B522-45F9-BDA1-12C45D357490}">
          <x15:cacheHierarchy aggregatedColumn="10"/>
        </ext>
      </extLst>
    </cacheHierarchy>
    <cacheHierarchy uniqueName="[Measures].[Average of Criticité  (HRN)]" caption="Average of Criticité  (HRN)" measure="1" displayFolder="" measureGroup="Evaluation" count="0" oneField="1" hidden="1">
      <fieldsUsage count="1">
        <fieldUsage x="1"/>
      </fieldsUsage>
      <extLst>
        <ext xmlns:x15="http://schemas.microsoft.com/office/spreadsheetml/2010/11/main" uri="{B97F6D7D-B522-45F9-BDA1-12C45D357490}">
          <x15:cacheHierarchy aggregatedColumn="10"/>
        </ext>
      </extLst>
    </cacheHierarchy>
    <cacheHierarchy uniqueName="[Measures].[Count of LO (Occurrence)]" caption="Count of LO (Occurrence)" measure="1" displayFolder="" measureGroup="Evaluation" count="0" hidden="1">
      <extLst>
        <ext xmlns:x15="http://schemas.microsoft.com/office/spreadsheetml/2010/11/main" uri="{B97F6D7D-B522-45F9-BDA1-12C45D357490}">
          <x15:cacheHierarchy aggregatedColumn="6"/>
        </ext>
      </extLst>
    </cacheHierarchy>
    <cacheHierarchy uniqueName="[Measures].[Count of Danger_Endroit]" caption="Count of Danger_Endroit" measure="1" displayFolder="" measureGroup="Evaluation"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name="Evaluation" uniqueName="[Evaluation]" caption="Evaluation"/>
    <dimension measure="1" name="Measures" uniqueName="[Measures]" caption="Measures"/>
  </dimensions>
  <measureGroups count="1">
    <measureGroup name="Evaluation" caption="Evaluation"/>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m Simonse" refreshedDate="45101.27478738426" createdVersion="8" refreshedVersion="8" minRefreshableVersion="3" recordCount="57" xr:uid="{26EE7BFA-F6AF-4DE8-8544-DFFA706663AA}">
  <cacheSource type="worksheet">
    <worksheetSource name="Evaluation" sheet="Evaluation_à_remplir"/>
  </cacheSource>
  <cacheFields count="13">
    <cacheField name="No" numFmtId="0">
      <sharedItems containsSemiMixedTypes="0" containsString="0" containsNumber="1" containsInteger="1" minValue="1" maxValue="57"/>
    </cacheField>
    <cacheField name="Danger_Type (AD/SD)" numFmtId="49">
      <sharedItems containsNonDate="0" containsString="0" containsBlank="1"/>
    </cacheField>
    <cacheField name="Danger_Endroit" numFmtId="49">
      <sharedItems containsNonDate="0" containsString="0" containsBlank="1"/>
    </cacheField>
    <cacheField name="Danger_Description" numFmtId="49">
      <sharedItems containsNonDate="0" containsString="0" containsBlank="1"/>
    </cacheField>
    <cacheField name="Risques" numFmtId="49">
      <sharedItems containsNonDate="0" containsBlank="1" count="43">
        <m/>
        <s v="Départ de feu avec les étincelles" u="1"/>
        <s v="                                                          Difficultés d'évacuation en cas de sinistre" u="1"/>
        <s v="lombalgies " u="1"/>
        <s v="Etouffement, difficultés respiratoires" u="1"/>
        <s v="-Croisement chariot/personnel_x000a_-Chute de la matière_x000a_-Heurt d’un poteau ou autre" u="1"/>
        <s v="Electrocution_x000a_Electrisation" u="1"/>
        <s v="Chute, glissade" u="1"/>
        <s v="La position assise prolongée peut provoquer des douleurs lombaires" u="1"/>
        <s v="Inconfort                                               Suffocation                                                                 Brûlures" u="1"/>
        <s v="Départ de feu suite à une surchauffe ou un court-circuit" u="1"/>
        <s v="Assourdissement" u="1"/>
        <s v="Irritation, blessures au contact" u="1"/>
        <s v="Chute" u="1"/>
        <s v=" La combustion du gaz ou du gasoil peut rejeter les gaz toxiques tels que le CO2 et le CO " u="1"/>
        <s v="Irritant du corps au contact (irritant)" u="1"/>
        <s v="Chute des objets sur la tête" u="1"/>
        <s v="Pollution" u="1"/>
        <s v="Brûlure par le feu pour manque de vigilance ou manque de protection" u="1"/>
        <s v="Chute, difficulté d'évacuation" u="1"/>
        <s v="Pollution de l'air par la poussière issue des noix lors du calibrage" u="1"/>
        <s v="Chute de sacs" u="1"/>
        <s v="Blessure par le couteau pendant les opérations de dépelliculage manuel suite à une mauvais manipulation" u="1"/>
        <s v="Surchauffe de l'enceinte pouvant conduire à une explosion ou incendie" u="1"/>
        <s v="Vols, attaques, sabotage" u="1"/>
        <s v="Départ de feu /incendie" u="1"/>
        <s v="blessures au contact avec le corps" u="1"/>
        <s v="Incendie du à une fuite de gaz" u="1"/>
        <s v="Morsures ou attaques du personnel par des reptiles (serpents,…)" u="1"/>
        <s v="Le mouvement circulaire des rollers peut écraser les membres supérieurs des travailleurs" u="1"/>
        <s v="Brûlure par la vapeur due à un mauvaise manipulation ou un défaut d'étanchéité" u="1"/>
        <s v="Electrisation/électrocution" u="1"/>
        <s v="Chute de palettes " u="1"/>
        <s v="Chutes" u="1"/>
        <s v="Blessure par le couteau pendant les opérations de décorticage manuel suite à une mauvais manipulation" u="1"/>
        <s v="Projection des étincelles sur le personnel" u="1"/>
        <s v="Chocs avec un matériel ou équipement" u="1"/>
        <s v="impact de la luminosité pour les yeux" u="1"/>
        <s v="Incendie et/ou explosion due à une surpression ou une surchauffe" u="1"/>
        <s v="Chute sur une personne" u="1"/>
        <s v="Pollution de l'air " u="1"/>
        <s v="Collision entre les véhicules (particuliers, camions, etc.,,,) avec le personnel dans la cour" u="1"/>
        <s v="Incendie" u="1"/>
      </sharedItems>
    </cacheField>
    <cacheField name="Conséquences" numFmtId="49">
      <sharedItems containsNonDate="0" containsBlank="1" count="31" longText="1">
        <m/>
        <s v="Blessures graves pouvant conduire à la mort_x000a_Destruction de biens" u="1"/>
        <s v="Difficultés respiratoires                                                                                                                                                                     Baisse de la capacité de travail                                                                                                                           Brûlures" u="1"/>
        <s v="Amputation ou écrasement des doigts" u="1"/>
        <s v="Brûlures graves" u="1"/>
        <s v="Blessure" u="1"/>
        <s v="Maladies des voies respiratoires" u="1"/>
        <s v="Dommages corporelles pouvant conduire à une perte en vie humaine" u="1"/>
        <s v="Pertes de matériels et blessures probables en cas d'attaques" u="1"/>
        <s v="Brûlures                                                                               Dommages des yeux" u="1"/>
        <s v="Blessures, perte en vie humaine" u="1"/>
        <s v="Asphyxie_x000a_Irritation des voies respiratoires_x000a_Céphalées" u="1"/>
        <s v="Blessure grave" u="1"/>
        <s v="Destruction de biens et perte en vie humaine" u="1"/>
        <s v="Blessures" u="1"/>
        <s v="Blessures corporelles" u="1"/>
        <s v="Dommages des yeux                                                  Aveuglement" u="1"/>
        <s v="Blessures cutanées                                                             Maladies des voies respiratoires                                            Irritation des yeux" u="1"/>
        <s v="Paralysie_x000a_Amputation_x000a_Blessure" u="1"/>
        <s v="Lombalgies, arrêt de travail" u="1"/>
        <s v="Destruction du matériel et de la matière première                                                                                                                                                                                                                                                                                                                                                                                                 Perte en vie humaine" u="1"/>
        <s v="Blessure du personnel" u="1"/>
        <s v="Maladies respiratoires" u="1"/>
        <s v="Blessures graves" u="1"/>
        <s v="Asphyxie_x000a_Problèmes respiratoires" u="1"/>
        <s v="Douleurs lombaires, Arrêt de travail" u="1"/>
        <s v="Accidents                                                                                                                                         Blessures graves                                                                  Perte en vie humaine" u="1"/>
        <s v="Perte en vie humaine                                                                                   Blessures graves" u="1"/>
        <s v="Blessures                                                                                   Accidents                                                                            Perte de biens et de vie humaine" u="1"/>
        <s v="Maux d'oreilles; céphalées; surdité" u="1"/>
        <s v="Perte en vie humaine                                                                                   Destruction des biens" u="1"/>
      </sharedItems>
    </cacheField>
    <cacheField name="LO (Occurrence)" numFmtId="0">
      <sharedItems containsString="0" containsBlank="1" containsNumber="1" containsInteger="1" minValue="5" maxValue="5"/>
    </cacheField>
    <cacheField name="FE (Exposition)" numFmtId="0">
      <sharedItems containsString="0" containsBlank="1" containsNumber="1" containsInteger="1" minValue="4" maxValue="4"/>
    </cacheField>
    <cacheField name="G (Gravité /Dommage)" numFmtId="0">
      <sharedItems containsString="0" containsBlank="1" containsNumber="1" containsInteger="1" minValue="2" maxValue="2"/>
    </cacheField>
    <cacheField name="NP (Personnes exposées)" numFmtId="0">
      <sharedItems containsString="0" containsBlank="1" containsNumber="1" containsInteger="1" minValue="4" maxValue="4"/>
    </cacheField>
    <cacheField name="Criticité  (HRN)" numFmtId="164">
      <sharedItems containsSemiMixedTypes="0" containsString="0" containsNumber="1" containsInteger="1" minValue="0" maxValue="160"/>
    </cacheField>
    <cacheField name="Maitrise : Moyens de prévention et/ou de protection existant" numFmtId="49">
      <sharedItems containsNonDate="0" containsString="0" containsBlank="1"/>
    </cacheField>
    <cacheField name="Imag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
  <r>
    <n v="1"/>
    <m/>
    <m/>
    <m/>
    <x v="0"/>
    <x v="0"/>
    <m/>
    <m/>
    <m/>
    <m/>
    <n v="0"/>
    <m/>
    <m/>
  </r>
  <r>
    <n v="2"/>
    <m/>
    <m/>
    <m/>
    <x v="0"/>
    <x v="0"/>
    <n v="5"/>
    <n v="4"/>
    <n v="2"/>
    <n v="4"/>
    <n v="160"/>
    <m/>
    <m/>
  </r>
  <r>
    <n v="3"/>
    <m/>
    <m/>
    <m/>
    <x v="0"/>
    <x v="0"/>
    <m/>
    <m/>
    <m/>
    <m/>
    <n v="0"/>
    <m/>
    <m/>
  </r>
  <r>
    <n v="4"/>
    <m/>
    <m/>
    <m/>
    <x v="0"/>
    <x v="0"/>
    <m/>
    <m/>
    <m/>
    <m/>
    <n v="0"/>
    <m/>
    <m/>
  </r>
  <r>
    <n v="5"/>
    <m/>
    <m/>
    <m/>
    <x v="0"/>
    <x v="0"/>
    <m/>
    <m/>
    <m/>
    <m/>
    <n v="0"/>
    <m/>
    <m/>
  </r>
  <r>
    <n v="6"/>
    <m/>
    <m/>
    <m/>
    <x v="0"/>
    <x v="0"/>
    <m/>
    <m/>
    <m/>
    <m/>
    <n v="0"/>
    <m/>
    <m/>
  </r>
  <r>
    <n v="7"/>
    <m/>
    <m/>
    <m/>
    <x v="0"/>
    <x v="0"/>
    <m/>
    <m/>
    <m/>
    <m/>
    <n v="0"/>
    <m/>
    <m/>
  </r>
  <r>
    <n v="8"/>
    <m/>
    <m/>
    <m/>
    <x v="0"/>
    <x v="0"/>
    <m/>
    <m/>
    <m/>
    <m/>
    <n v="0"/>
    <m/>
    <m/>
  </r>
  <r>
    <n v="9"/>
    <m/>
    <m/>
    <m/>
    <x v="0"/>
    <x v="0"/>
    <m/>
    <m/>
    <m/>
    <m/>
    <n v="0"/>
    <m/>
    <m/>
  </r>
  <r>
    <n v="10"/>
    <m/>
    <m/>
    <m/>
    <x v="0"/>
    <x v="0"/>
    <m/>
    <m/>
    <m/>
    <m/>
    <n v="0"/>
    <m/>
    <m/>
  </r>
  <r>
    <n v="11"/>
    <m/>
    <m/>
    <m/>
    <x v="0"/>
    <x v="0"/>
    <m/>
    <m/>
    <m/>
    <m/>
    <n v="0"/>
    <m/>
    <m/>
  </r>
  <r>
    <n v="12"/>
    <m/>
    <m/>
    <m/>
    <x v="0"/>
    <x v="0"/>
    <m/>
    <m/>
    <m/>
    <m/>
    <n v="0"/>
    <m/>
    <m/>
  </r>
  <r>
    <n v="13"/>
    <m/>
    <m/>
    <m/>
    <x v="0"/>
    <x v="0"/>
    <m/>
    <m/>
    <m/>
    <m/>
    <n v="0"/>
    <m/>
    <m/>
  </r>
  <r>
    <n v="14"/>
    <m/>
    <m/>
    <m/>
    <x v="0"/>
    <x v="0"/>
    <m/>
    <m/>
    <m/>
    <m/>
    <n v="0"/>
    <m/>
    <m/>
  </r>
  <r>
    <n v="15"/>
    <m/>
    <m/>
    <m/>
    <x v="0"/>
    <x v="0"/>
    <m/>
    <m/>
    <m/>
    <m/>
    <n v="0"/>
    <m/>
    <m/>
  </r>
  <r>
    <n v="16"/>
    <m/>
    <m/>
    <m/>
    <x v="0"/>
    <x v="0"/>
    <m/>
    <m/>
    <m/>
    <m/>
    <n v="0"/>
    <m/>
    <m/>
  </r>
  <r>
    <n v="17"/>
    <m/>
    <m/>
    <m/>
    <x v="0"/>
    <x v="0"/>
    <m/>
    <m/>
    <m/>
    <m/>
    <n v="0"/>
    <m/>
    <m/>
  </r>
  <r>
    <n v="18"/>
    <m/>
    <m/>
    <m/>
    <x v="0"/>
    <x v="0"/>
    <m/>
    <m/>
    <m/>
    <m/>
    <n v="0"/>
    <m/>
    <m/>
  </r>
  <r>
    <n v="19"/>
    <m/>
    <m/>
    <m/>
    <x v="0"/>
    <x v="0"/>
    <m/>
    <m/>
    <m/>
    <m/>
    <n v="0"/>
    <m/>
    <m/>
  </r>
  <r>
    <n v="20"/>
    <m/>
    <m/>
    <m/>
    <x v="0"/>
    <x v="0"/>
    <m/>
    <m/>
    <m/>
    <m/>
    <n v="0"/>
    <m/>
    <m/>
  </r>
  <r>
    <n v="21"/>
    <m/>
    <m/>
    <m/>
    <x v="0"/>
    <x v="0"/>
    <m/>
    <m/>
    <m/>
    <m/>
    <n v="0"/>
    <m/>
    <m/>
  </r>
  <r>
    <n v="22"/>
    <m/>
    <m/>
    <m/>
    <x v="0"/>
    <x v="0"/>
    <m/>
    <m/>
    <m/>
    <m/>
    <n v="0"/>
    <m/>
    <m/>
  </r>
  <r>
    <n v="23"/>
    <m/>
    <m/>
    <m/>
    <x v="0"/>
    <x v="0"/>
    <m/>
    <m/>
    <m/>
    <m/>
    <n v="0"/>
    <m/>
    <m/>
  </r>
  <r>
    <n v="24"/>
    <m/>
    <m/>
    <m/>
    <x v="0"/>
    <x v="0"/>
    <m/>
    <m/>
    <m/>
    <m/>
    <n v="0"/>
    <m/>
    <m/>
  </r>
  <r>
    <n v="25"/>
    <m/>
    <m/>
    <m/>
    <x v="0"/>
    <x v="0"/>
    <m/>
    <m/>
    <m/>
    <m/>
    <n v="0"/>
    <m/>
    <m/>
  </r>
  <r>
    <n v="26"/>
    <m/>
    <m/>
    <m/>
    <x v="0"/>
    <x v="0"/>
    <m/>
    <m/>
    <m/>
    <m/>
    <n v="0"/>
    <m/>
    <m/>
  </r>
  <r>
    <n v="27"/>
    <m/>
    <m/>
    <m/>
    <x v="0"/>
    <x v="0"/>
    <m/>
    <m/>
    <m/>
    <m/>
    <n v="0"/>
    <m/>
    <m/>
  </r>
  <r>
    <n v="28"/>
    <m/>
    <m/>
    <m/>
    <x v="0"/>
    <x v="0"/>
    <m/>
    <m/>
    <m/>
    <m/>
    <n v="0"/>
    <m/>
    <m/>
  </r>
  <r>
    <n v="29"/>
    <m/>
    <m/>
    <m/>
    <x v="0"/>
    <x v="0"/>
    <m/>
    <m/>
    <m/>
    <m/>
    <n v="0"/>
    <m/>
    <m/>
  </r>
  <r>
    <n v="30"/>
    <m/>
    <m/>
    <m/>
    <x v="0"/>
    <x v="0"/>
    <m/>
    <m/>
    <m/>
    <m/>
    <n v="0"/>
    <m/>
    <m/>
  </r>
  <r>
    <n v="31"/>
    <m/>
    <m/>
    <m/>
    <x v="0"/>
    <x v="0"/>
    <m/>
    <m/>
    <m/>
    <m/>
    <n v="0"/>
    <m/>
    <m/>
  </r>
  <r>
    <n v="32"/>
    <m/>
    <m/>
    <m/>
    <x v="0"/>
    <x v="0"/>
    <m/>
    <m/>
    <m/>
    <m/>
    <n v="0"/>
    <m/>
    <m/>
  </r>
  <r>
    <n v="33"/>
    <m/>
    <m/>
    <m/>
    <x v="0"/>
    <x v="0"/>
    <m/>
    <m/>
    <m/>
    <m/>
    <n v="0"/>
    <m/>
    <m/>
  </r>
  <r>
    <n v="34"/>
    <m/>
    <m/>
    <m/>
    <x v="0"/>
    <x v="0"/>
    <m/>
    <m/>
    <m/>
    <m/>
    <n v="0"/>
    <m/>
    <m/>
  </r>
  <r>
    <n v="35"/>
    <m/>
    <m/>
    <m/>
    <x v="0"/>
    <x v="0"/>
    <m/>
    <m/>
    <m/>
    <m/>
    <n v="0"/>
    <m/>
    <m/>
  </r>
  <r>
    <n v="36"/>
    <m/>
    <m/>
    <m/>
    <x v="0"/>
    <x v="0"/>
    <m/>
    <m/>
    <m/>
    <m/>
    <n v="0"/>
    <m/>
    <m/>
  </r>
  <r>
    <n v="37"/>
    <m/>
    <m/>
    <m/>
    <x v="0"/>
    <x v="0"/>
    <m/>
    <m/>
    <m/>
    <m/>
    <n v="0"/>
    <m/>
    <m/>
  </r>
  <r>
    <n v="38"/>
    <m/>
    <m/>
    <m/>
    <x v="0"/>
    <x v="0"/>
    <m/>
    <m/>
    <m/>
    <m/>
    <n v="0"/>
    <m/>
    <m/>
  </r>
  <r>
    <n v="39"/>
    <m/>
    <m/>
    <m/>
    <x v="0"/>
    <x v="0"/>
    <m/>
    <m/>
    <m/>
    <m/>
    <n v="0"/>
    <m/>
    <m/>
  </r>
  <r>
    <n v="40"/>
    <m/>
    <m/>
    <m/>
    <x v="0"/>
    <x v="0"/>
    <m/>
    <m/>
    <m/>
    <m/>
    <n v="0"/>
    <m/>
    <m/>
  </r>
  <r>
    <n v="41"/>
    <m/>
    <m/>
    <m/>
    <x v="0"/>
    <x v="0"/>
    <m/>
    <m/>
    <m/>
    <m/>
    <n v="0"/>
    <m/>
    <m/>
  </r>
  <r>
    <n v="42"/>
    <m/>
    <m/>
    <m/>
    <x v="0"/>
    <x v="0"/>
    <m/>
    <m/>
    <m/>
    <m/>
    <n v="0"/>
    <m/>
    <m/>
  </r>
  <r>
    <n v="43"/>
    <m/>
    <m/>
    <m/>
    <x v="0"/>
    <x v="0"/>
    <m/>
    <m/>
    <m/>
    <m/>
    <n v="0"/>
    <m/>
    <m/>
  </r>
  <r>
    <n v="44"/>
    <m/>
    <m/>
    <m/>
    <x v="0"/>
    <x v="0"/>
    <m/>
    <m/>
    <m/>
    <m/>
    <n v="0"/>
    <m/>
    <m/>
  </r>
  <r>
    <n v="45"/>
    <m/>
    <m/>
    <m/>
    <x v="0"/>
    <x v="0"/>
    <m/>
    <m/>
    <m/>
    <m/>
    <n v="0"/>
    <m/>
    <m/>
  </r>
  <r>
    <n v="46"/>
    <m/>
    <m/>
    <m/>
    <x v="0"/>
    <x v="0"/>
    <m/>
    <m/>
    <m/>
    <m/>
    <n v="0"/>
    <m/>
    <m/>
  </r>
  <r>
    <n v="47"/>
    <m/>
    <m/>
    <m/>
    <x v="0"/>
    <x v="0"/>
    <m/>
    <m/>
    <m/>
    <m/>
    <n v="0"/>
    <m/>
    <m/>
  </r>
  <r>
    <n v="48"/>
    <m/>
    <m/>
    <m/>
    <x v="0"/>
    <x v="0"/>
    <m/>
    <m/>
    <m/>
    <m/>
    <n v="0"/>
    <m/>
    <m/>
  </r>
  <r>
    <n v="49"/>
    <m/>
    <m/>
    <m/>
    <x v="0"/>
    <x v="0"/>
    <m/>
    <m/>
    <m/>
    <m/>
    <n v="0"/>
    <m/>
    <m/>
  </r>
  <r>
    <n v="50"/>
    <m/>
    <m/>
    <m/>
    <x v="0"/>
    <x v="0"/>
    <m/>
    <m/>
    <m/>
    <m/>
    <n v="0"/>
    <m/>
    <m/>
  </r>
  <r>
    <n v="51"/>
    <m/>
    <m/>
    <m/>
    <x v="0"/>
    <x v="0"/>
    <m/>
    <m/>
    <m/>
    <m/>
    <n v="0"/>
    <m/>
    <m/>
  </r>
  <r>
    <n v="52"/>
    <m/>
    <m/>
    <m/>
    <x v="0"/>
    <x v="0"/>
    <m/>
    <m/>
    <m/>
    <m/>
    <n v="0"/>
    <m/>
    <m/>
  </r>
  <r>
    <n v="53"/>
    <m/>
    <m/>
    <m/>
    <x v="0"/>
    <x v="0"/>
    <m/>
    <m/>
    <m/>
    <m/>
    <n v="0"/>
    <m/>
    <m/>
  </r>
  <r>
    <n v="54"/>
    <m/>
    <m/>
    <m/>
    <x v="0"/>
    <x v="0"/>
    <m/>
    <m/>
    <m/>
    <m/>
    <n v="0"/>
    <m/>
    <m/>
  </r>
  <r>
    <n v="55"/>
    <m/>
    <m/>
    <m/>
    <x v="0"/>
    <x v="0"/>
    <m/>
    <m/>
    <m/>
    <m/>
    <n v="0"/>
    <m/>
    <m/>
  </r>
  <r>
    <n v="56"/>
    <m/>
    <m/>
    <m/>
    <x v="0"/>
    <x v="0"/>
    <m/>
    <m/>
    <m/>
    <m/>
    <n v="0"/>
    <m/>
    <m/>
  </r>
  <r>
    <n v="57"/>
    <m/>
    <m/>
    <m/>
    <x v="0"/>
    <x v="0"/>
    <m/>
    <m/>
    <m/>
    <m/>
    <n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3D807D-BED3-48DD-BAE3-67BE5EFC38F6}" name="PivotTable1" cacheId="0" applyNumberFormats="0" applyBorderFormats="0" applyFontFormats="0" applyPatternFormats="0" applyAlignmentFormats="0" applyWidthHeightFormats="1" dataCaption="Values" tag="20e41088-d055-47e0-851a-70b0e529681f" updatedVersion="8" minRefreshableVersion="3" subtotalHiddenItems="1" itemPrintTitles="1" createdVersion="8" indent="0" compact="0" outline="1" outlineData="1" compactData="0" multipleFieldFilters="0" chartFormat="1">
  <location ref="I18:K20" firstHeaderRow="0" firstDataRow="1" firstDataCol="1"/>
  <pivotFields count="3">
    <pivotField axis="axisRow" compact="0" allDrilled="1" showAll="0" dataSourceSort="1" defaultAttributeDrillState="1">
      <items count="2">
        <item x="0"/>
        <item t="default"/>
      </items>
    </pivotField>
    <pivotField dataField="1" compact="0" showAll="0"/>
    <pivotField dataField="1" compact="0" showAll="0"/>
  </pivotFields>
  <rowFields count="1">
    <field x="0"/>
  </rowFields>
  <rowItems count="2">
    <i>
      <x/>
    </i>
    <i t="grand">
      <x/>
    </i>
  </rowItems>
  <colFields count="1">
    <field x="-2"/>
  </colFields>
  <colItems count="2">
    <i>
      <x/>
    </i>
    <i i="1">
      <x v="1"/>
    </i>
  </colItems>
  <dataFields count="2">
    <dataField name="Count of Danger_Endroit" fld="2" subtotal="count" baseField="0" baseItem="0"/>
    <dataField name="Average of Criticité  (HRN)" fld="1" subtotal="average" baseField="0" baseItem="1" numFmtId="3"/>
  </dataFields>
  <formats count="9">
    <format dxfId="24">
      <pivotArea type="all" dataOnly="0" outline="0" fieldPosition="0"/>
    </format>
    <format dxfId="23">
      <pivotArea field="0" type="button" dataOnly="0" labelOnly="1" outline="0" axis="axisRow" fieldPosition="0"/>
    </format>
    <format dxfId="22">
      <pivotArea dataOnly="0" labelOnly="1" outline="0" fieldPosition="0">
        <references count="1">
          <reference field="0" count="0"/>
        </references>
      </pivotArea>
    </format>
    <format dxfId="21">
      <pivotArea dataOnly="0" labelOnly="1" grandRow="1" outline="0" fieldPosition="0"/>
    </format>
    <format dxfId="20">
      <pivotArea type="all" dataOnly="0" outline="0" fieldPosition="0"/>
    </format>
    <format dxfId="19">
      <pivotArea field="0" type="button" dataOnly="0" labelOnly="1" outline="0" axis="axisRow" fieldPosition="0"/>
    </format>
    <format dxfId="18">
      <pivotArea dataOnly="0" labelOnly="1" outline="0" fieldPosition="0">
        <references count="1">
          <reference field="0" count="0"/>
        </references>
      </pivotArea>
    </format>
    <format dxfId="17">
      <pivotArea dataOnly="0" labelOnly="1" grandRow="1" outline="0" fieldPosition="0"/>
    </format>
    <format dxfId="16">
      <pivotArea outline="0" fieldPosition="0">
        <references count="1">
          <reference field="4294967294" count="1">
            <x v="1"/>
          </reference>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Hierarchies count="1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Average of Criticité  (HRN)"/>
    <pivotHierarchy dragToData="1"/>
    <pivotHierarchy dragToData="1"/>
  </pivotHierarchies>
  <pivotTableStyleInfo name="PivotStyleLight16" showRowHeaders="1" showColHeaders="1" showRowStripes="0" showColStripes="0" showLastColumn="1"/>
  <rowHierarchiesUsage count="1">
    <rowHierarchyUsage hierarchyUsage="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valuation]"/>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A2ACFB3-4D81-4BA1-AA36-3C3A82A68FEA}" name="PivotTable3" cacheId="1" applyNumberFormats="0" applyBorderFormats="0" applyFontFormats="0" applyPatternFormats="0" applyAlignmentFormats="0" applyWidthHeightFormats="1" dataCaption="Values" updatedVersion="8" minRefreshableVersion="3" itemPrintTitles="1" createdVersion="8" indent="0" compact="0" compactData="0" multipleFieldFilters="0" chartFormat="1">
  <location ref="A2:B4" firstHeaderRow="1" firstDataRow="1" firstDataCol="1"/>
  <pivotFields count="13">
    <pivotField compact="0" outline="0" showAll="0"/>
    <pivotField compact="0" outline="0" showAll="0"/>
    <pivotField compact="0" outline="0" showAll="0"/>
    <pivotField compact="0" outline="0" showAll="0"/>
    <pivotField axis="axisRow" compact="0" outline="0" showAll="0" sortType="descending">
      <items count="44">
        <item m="1" x="2"/>
        <item m="1" x="14"/>
        <item m="1" x="11"/>
        <item m="1" x="34"/>
        <item m="1" x="22"/>
        <item m="1" x="26"/>
        <item m="1" x="30"/>
        <item m="1" x="18"/>
        <item m="1" x="36"/>
        <item m="1" x="13"/>
        <item m="1" x="32"/>
        <item m="1" x="21"/>
        <item m="1" x="16"/>
        <item m="1" x="39"/>
        <item m="1" x="19"/>
        <item m="1" x="7"/>
        <item m="1" x="33"/>
        <item m="1" x="41"/>
        <item m="1" x="5"/>
        <item m="1" x="25"/>
        <item m="1" x="1"/>
        <item m="1" x="10"/>
        <item m="1" x="31"/>
        <item m="1" x="6"/>
        <item m="1" x="4"/>
        <item m="1" x="37"/>
        <item m="1" x="42"/>
        <item m="1" x="27"/>
        <item m="1" x="38"/>
        <item m="1" x="9"/>
        <item m="1" x="15"/>
        <item m="1" x="12"/>
        <item m="1" x="8"/>
        <item m="1" x="29"/>
        <item m="1" x="3"/>
        <item m="1" x="28"/>
        <item m="1" x="17"/>
        <item m="1" x="40"/>
        <item m="1" x="20"/>
        <item m="1" x="35"/>
        <item m="1" x="23"/>
        <item m="1" x="24"/>
        <item x="0"/>
        <item t="default"/>
      </items>
      <autoSortScope>
        <pivotArea dataOnly="0" outline="0" fieldPosition="0">
          <references count="1">
            <reference field="4294967294" count="1" selected="0">
              <x v="0"/>
            </reference>
          </references>
        </pivotArea>
      </autoSortScope>
    </pivotField>
    <pivotField compact="0" outline="0" showAll="0"/>
    <pivotField dataField="1" compact="0" outline="0" showAll="0"/>
    <pivotField compact="0" outline="0" showAll="0"/>
    <pivotField compact="0" outline="0" showAll="0"/>
    <pivotField compact="0" outline="0" showAll="0"/>
    <pivotField compact="0" numFmtId="164" outline="0" showAll="0"/>
    <pivotField compact="0" outline="0" showAll="0"/>
    <pivotField compact="0" outline="0" showAll="0"/>
  </pivotFields>
  <rowFields count="1">
    <field x="4"/>
  </rowFields>
  <rowItems count="2">
    <i>
      <x v="42"/>
    </i>
    <i t="grand">
      <x/>
    </i>
  </rowItems>
  <colItems count="1">
    <i/>
  </colItems>
  <dataFields count="1">
    <dataField name="Sum of LO (Occurrence)" fld="6" baseField="0" baseItem="0"/>
  </dataFields>
  <chartFormats count="1">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595A3CD-A1F8-49A9-B7AF-B24FCA23A6A4}" name="PivotTable4" cacheId="1" applyNumberFormats="0" applyBorderFormats="0" applyFontFormats="0" applyPatternFormats="0" applyAlignmentFormats="0" applyWidthHeightFormats="1" dataCaption="Values" updatedVersion="8" minRefreshableVersion="3" itemPrintTitles="1" createdVersion="8" indent="0" compact="0" compactData="0" multipleFieldFilters="0" chartFormat="1">
  <location ref="A2:B4" firstHeaderRow="1" firstDataRow="1" firstDataCol="1"/>
  <pivotFields count="13">
    <pivotField compact="0" outline="0" showAll="0"/>
    <pivotField compact="0" outline="0" showAll="0"/>
    <pivotField compact="0" outline="0" showAll="0"/>
    <pivotField compact="0" outline="0" showAll="0"/>
    <pivotField compact="0" outline="0" showAll="0"/>
    <pivotField axis="axisRow" compact="0" outline="0" showAll="0" sortType="descending">
      <items count="32">
        <item m="1" x="26"/>
        <item m="1" x="3"/>
        <item m="1" x="11"/>
        <item m="1" x="24"/>
        <item m="1" x="5"/>
        <item m="1" x="21"/>
        <item m="1" x="12"/>
        <item m="1" x="14"/>
        <item m="1" x="28"/>
        <item m="1" x="15"/>
        <item m="1" x="17"/>
        <item m="1" x="23"/>
        <item m="1" x="1"/>
        <item m="1" x="10"/>
        <item m="1" x="9"/>
        <item m="1" x="4"/>
        <item m="1" x="13"/>
        <item m="1" x="20"/>
        <item m="1" x="2"/>
        <item m="1" x="7"/>
        <item m="1" x="16"/>
        <item m="1" x="25"/>
        <item m="1" x="19"/>
        <item m="1" x="6"/>
        <item m="1" x="22"/>
        <item m="1" x="29"/>
        <item m="1" x="18"/>
        <item m="1" x="27"/>
        <item m="1" x="30"/>
        <item m="1" x="8"/>
        <item x="0"/>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outline="0" showAll="0"/>
    <pivotField compact="0" outline="0" showAll="0"/>
    <pivotField dataField="1" compact="0" numFmtId="164" outline="0" showAll="0"/>
    <pivotField compact="0" outline="0" showAll="0"/>
    <pivotField compact="0" outline="0" showAll="0"/>
  </pivotFields>
  <rowFields count="1">
    <field x="5"/>
  </rowFields>
  <rowItems count="2">
    <i>
      <x v="30"/>
    </i>
    <i t="grand">
      <x/>
    </i>
  </rowItems>
  <colItems count="1">
    <i/>
  </colItems>
  <dataFields count="1">
    <dataField name="Sum of Criticité  (HRN)" fld="10" baseField="0" baseItem="0" numFmtId="164"/>
  </dataFields>
  <chartFormats count="1">
    <chartFormat chart="0"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816E2F-ECC4-409B-B3B4-BF96CCDB7F7F}" name="Table13" displayName="Table13" ref="A1:H54" totalsRowShown="0" headerRowDxfId="51" dataDxfId="50" tableBorderDxfId="49">
  <autoFilter ref="A1:H54" xr:uid="{D1E08B0F-168D-4066-9743-76E8065C29EC}"/>
  <tableColumns count="8">
    <tableColumn id="1" xr3:uid="{0A992AE6-312C-4244-B46B-CE4561E05EFB}" name="No" dataDxfId="48"/>
    <tableColumn id="2" xr3:uid="{6BC0640B-F208-4064-AA9F-9F32B034AF2A}" name="Danger_Type (AD/SD)" dataDxfId="47"/>
    <tableColumn id="3" xr3:uid="{AAFCD7C9-D901-4784-ACD9-7AA987C8BE10}" name="Danger_Endroit" dataDxfId="46"/>
    <tableColumn id="4" xr3:uid="{E554AAEF-81B9-46E9-A524-6BE42B696115}" name="Danger_Description" dataDxfId="45"/>
    <tableColumn id="5" xr3:uid="{4353DA87-D8C1-473B-B5A2-AEA40110FFBE}" name="Risques" dataDxfId="44"/>
    <tableColumn id="6" xr3:uid="{6E2A87A1-F056-43EA-9B61-635DA5841E65}" name="Conséquences" dataDxfId="43"/>
    <tableColumn id="7" xr3:uid="{3FD450C9-969A-4778-8833-7E25DE47B481}" name="Maitrise : Moyens de prévention et/ou de protection existant" dataDxfId="42"/>
    <tableColumn id="8" xr3:uid="{890926A4-BC73-44D9-B691-AE1CCE71A64D}" name="Image" dataDxfId="41"/>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E08B0F-168D-4066-9743-76E8065C29EC}" name="Evaluation" displayName="Evaluation" ref="A1:M58" totalsRowShown="0" headerRowDxfId="40" dataDxfId="39" tableBorderDxfId="38">
  <autoFilter ref="A1:M58" xr:uid="{D1E08B0F-168D-4066-9743-76E8065C29EC}"/>
  <tableColumns count="13">
    <tableColumn id="1" xr3:uid="{EFA68AE5-E570-4648-9FD1-08FF6B26306F}" name="No" dataDxfId="37"/>
    <tableColumn id="2" xr3:uid="{B2106825-FDD1-48AC-9080-3853A29E746E}" name="Danger_Type (AD/SD)" dataDxfId="36"/>
    <tableColumn id="3" xr3:uid="{E8E96D6A-36AD-401B-B067-C78E94AD2A6D}" name="Danger_Endroit" dataDxfId="35"/>
    <tableColumn id="4" xr3:uid="{6F360E1D-3355-4E13-8E31-B2BC1F2F0268}" name="Danger_Description" dataDxfId="34"/>
    <tableColumn id="5" xr3:uid="{F4A6D088-E4DA-4BC0-9A19-E60891505345}" name="Risques" dataDxfId="33"/>
    <tableColumn id="6" xr3:uid="{6E537C53-39D9-4553-AFAE-0BDC4CD095AC}" name="Conséquences" dataDxfId="32"/>
    <tableColumn id="12" xr3:uid="{842CE58F-08C7-41AA-9D88-0AC5351981C2}" name="LO (Occurrence)" dataDxfId="31"/>
    <tableColumn id="11" xr3:uid="{8EE4186A-90E1-40E9-A7E3-85540A0AAB10}" name="FE (Exposition)" dataDxfId="30"/>
    <tableColumn id="10" xr3:uid="{898572D6-5D45-4683-9791-E70EA91B641A}" name="G (Gravité /Dommage)" dataDxfId="29"/>
    <tableColumn id="13" xr3:uid="{3C81F1F8-E0C0-436D-8AFA-76287479683E}" name="NP (Personnes exposées)" dataDxfId="28"/>
    <tableColumn id="9" xr3:uid="{E86F5557-ECE7-4FC0-BF0A-BC8ABE5C2C38}" name="Criticité  (HRN)" dataDxfId="27"/>
    <tableColumn id="7" xr3:uid="{51538BF9-D03B-4BFC-BFD1-903679726CD7}" name="Maitrise : Moyens de prévention et/ou de protection existant" dataDxfId="26"/>
    <tableColumn id="8" xr3:uid="{95DD95BB-682F-42E0-9790-552800EA8A3A}" name="Image" dataDxfId="25"/>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8311B-3C9F-4528-803B-381C2AAAFD0B}">
  <dimension ref="A1:I54"/>
  <sheetViews>
    <sheetView zoomScale="70" zoomScaleNormal="70" workbookViewId="0">
      <pane ySplit="1" topLeftCell="A11" activePane="bottomLeft" state="frozen"/>
      <selection pane="bottomLeft" activeCell="L7" sqref="L7"/>
    </sheetView>
  </sheetViews>
  <sheetFormatPr defaultColWidth="8.90625" defaultRowHeight="14.5" x14ac:dyDescent="0.35"/>
  <cols>
    <col min="1" max="1" width="8.90625" style="1"/>
    <col min="2" max="2" width="27.6328125" style="2" customWidth="1"/>
    <col min="3" max="3" width="37.36328125" style="2" customWidth="1"/>
    <col min="4" max="4" width="40.36328125" style="2" customWidth="1"/>
    <col min="5" max="5" width="38" style="2" customWidth="1"/>
    <col min="6" max="6" width="43.1796875" style="2" customWidth="1"/>
    <col min="7" max="7" width="80.1796875" style="2" customWidth="1"/>
    <col min="8" max="8" width="38.54296875" customWidth="1"/>
  </cols>
  <sheetData>
    <row r="1" spans="1:8" ht="15" thickBot="1" x14ac:dyDescent="0.4">
      <c r="A1" s="16" t="s">
        <v>167</v>
      </c>
      <c r="B1" s="3" t="s">
        <v>4</v>
      </c>
      <c r="C1" s="3" t="s">
        <v>3</v>
      </c>
      <c r="D1" s="3" t="s">
        <v>2</v>
      </c>
      <c r="E1" s="3" t="s">
        <v>0</v>
      </c>
      <c r="F1" s="3" t="s">
        <v>1</v>
      </c>
      <c r="G1" s="3" t="s">
        <v>5</v>
      </c>
      <c r="H1" s="17" t="s">
        <v>56</v>
      </c>
    </row>
    <row r="2" spans="1:8" ht="15.5" x14ac:dyDescent="0.35">
      <c r="A2" s="1">
        <v>1</v>
      </c>
      <c r="B2" s="4" t="s">
        <v>38</v>
      </c>
      <c r="C2" s="4" t="s">
        <v>37</v>
      </c>
      <c r="D2" s="5" t="s">
        <v>6</v>
      </c>
      <c r="E2" s="5" t="s">
        <v>7</v>
      </c>
      <c r="F2" s="5" t="s">
        <v>8</v>
      </c>
      <c r="G2" s="5" t="s">
        <v>9</v>
      </c>
      <c r="H2" s="18"/>
    </row>
    <row r="3" spans="1:8" ht="15.5" x14ac:dyDescent="0.35">
      <c r="A3" s="1">
        <v>2</v>
      </c>
      <c r="B3" s="6" t="s">
        <v>38</v>
      </c>
      <c r="C3" s="6" t="s">
        <v>37</v>
      </c>
      <c r="D3" s="7" t="s">
        <v>10</v>
      </c>
      <c r="E3" s="7" t="s">
        <v>11</v>
      </c>
      <c r="F3" s="7" t="s">
        <v>12</v>
      </c>
      <c r="G3" s="7" t="s">
        <v>13</v>
      </c>
      <c r="H3" s="19"/>
    </row>
    <row r="4" spans="1:8" ht="15.5" x14ac:dyDescent="0.35">
      <c r="A4" s="1">
        <v>3</v>
      </c>
      <c r="B4" s="6" t="s">
        <v>38</v>
      </c>
      <c r="C4" s="6" t="s">
        <v>37</v>
      </c>
      <c r="D4" s="7" t="s">
        <v>14</v>
      </c>
      <c r="E4" s="7" t="s">
        <v>15</v>
      </c>
      <c r="F4" s="7" t="s">
        <v>8</v>
      </c>
      <c r="G4" s="7" t="s">
        <v>16</v>
      </c>
      <c r="H4" s="19"/>
    </row>
    <row r="5" spans="1:8" ht="15.5" x14ac:dyDescent="0.35">
      <c r="A5" s="1">
        <v>4</v>
      </c>
      <c r="B5" s="6" t="s">
        <v>38</v>
      </c>
      <c r="C5" s="6" t="s">
        <v>37</v>
      </c>
      <c r="D5" s="7" t="s">
        <v>17</v>
      </c>
      <c r="E5" s="7" t="s">
        <v>18</v>
      </c>
      <c r="F5" s="7" t="s">
        <v>19</v>
      </c>
      <c r="G5" s="7" t="s">
        <v>20</v>
      </c>
      <c r="H5" s="19"/>
    </row>
    <row r="6" spans="1:8" ht="31" x14ac:dyDescent="0.35">
      <c r="A6" s="1">
        <v>5</v>
      </c>
      <c r="B6" s="6" t="s">
        <v>38</v>
      </c>
      <c r="C6" s="6" t="s">
        <v>37</v>
      </c>
      <c r="D6" s="7" t="s">
        <v>21</v>
      </c>
      <c r="E6" s="7" t="s">
        <v>22</v>
      </c>
      <c r="F6" s="8" t="s">
        <v>125</v>
      </c>
      <c r="G6" s="7" t="s">
        <v>23</v>
      </c>
      <c r="H6" s="19"/>
    </row>
    <row r="7" spans="1:8" ht="15.5" x14ac:dyDescent="0.35">
      <c r="A7" s="1">
        <v>6</v>
      </c>
      <c r="B7" s="6" t="s">
        <v>38</v>
      </c>
      <c r="C7" s="6" t="s">
        <v>37</v>
      </c>
      <c r="D7" s="7" t="s">
        <v>24</v>
      </c>
      <c r="E7" s="7" t="s">
        <v>25</v>
      </c>
      <c r="F7" s="7" t="s">
        <v>12</v>
      </c>
      <c r="G7" s="7" t="s">
        <v>26</v>
      </c>
      <c r="H7" s="19"/>
    </row>
    <row r="8" spans="1:8" ht="15.5" x14ac:dyDescent="0.35">
      <c r="A8" s="1">
        <v>7</v>
      </c>
      <c r="B8" s="6" t="s">
        <v>38</v>
      </c>
      <c r="C8" s="6" t="s">
        <v>37</v>
      </c>
      <c r="D8" s="7" t="s">
        <v>27</v>
      </c>
      <c r="E8" s="7" t="s">
        <v>25</v>
      </c>
      <c r="F8" s="7" t="s">
        <v>19</v>
      </c>
      <c r="G8" s="7" t="s">
        <v>28</v>
      </c>
      <c r="H8" s="19"/>
    </row>
    <row r="9" spans="1:8" ht="31" x14ac:dyDescent="0.35">
      <c r="A9" s="1">
        <v>8</v>
      </c>
      <c r="B9" s="6" t="s">
        <v>39</v>
      </c>
      <c r="C9" s="6" t="s">
        <v>37</v>
      </c>
      <c r="D9" s="7" t="s">
        <v>29</v>
      </c>
      <c r="E9" s="7" t="s">
        <v>30</v>
      </c>
      <c r="F9" s="7" t="s">
        <v>31</v>
      </c>
      <c r="G9" s="7" t="s">
        <v>32</v>
      </c>
      <c r="H9" s="19"/>
    </row>
    <row r="10" spans="1:8" ht="15.5" x14ac:dyDescent="0.35">
      <c r="A10" s="1">
        <v>9</v>
      </c>
      <c r="B10" s="6" t="s">
        <v>38</v>
      </c>
      <c r="C10" s="6" t="s">
        <v>37</v>
      </c>
      <c r="D10" s="7" t="s">
        <v>33</v>
      </c>
      <c r="E10" s="7" t="s">
        <v>34</v>
      </c>
      <c r="F10" s="7" t="s">
        <v>35</v>
      </c>
      <c r="G10" s="7" t="s">
        <v>36</v>
      </c>
      <c r="H10" s="19"/>
    </row>
    <row r="11" spans="1:8" ht="93" x14ac:dyDescent="0.35">
      <c r="A11" s="1">
        <v>10</v>
      </c>
      <c r="B11" s="6" t="s">
        <v>38</v>
      </c>
      <c r="C11" s="6" t="s">
        <v>109</v>
      </c>
      <c r="D11" s="7" t="s">
        <v>107</v>
      </c>
      <c r="E11" s="7" t="s">
        <v>112</v>
      </c>
      <c r="F11" s="7" t="s">
        <v>113</v>
      </c>
      <c r="G11" s="7" t="s">
        <v>114</v>
      </c>
      <c r="H11" s="19"/>
    </row>
    <row r="12" spans="1:8" ht="47" customHeight="1" x14ac:dyDescent="0.35">
      <c r="A12" s="1">
        <v>11</v>
      </c>
      <c r="B12" s="6" t="s">
        <v>38</v>
      </c>
      <c r="C12" s="6" t="s">
        <v>109</v>
      </c>
      <c r="D12" s="7" t="s">
        <v>117</v>
      </c>
      <c r="E12" s="7" t="s">
        <v>110</v>
      </c>
      <c r="F12" s="7" t="s">
        <v>115</v>
      </c>
      <c r="G12" s="7" t="s">
        <v>116</v>
      </c>
      <c r="H12" s="19"/>
    </row>
    <row r="13" spans="1:8" ht="14.5" customHeight="1" x14ac:dyDescent="0.35">
      <c r="A13" s="1">
        <v>12</v>
      </c>
      <c r="B13" s="6" t="s">
        <v>38</v>
      </c>
      <c r="C13" s="6" t="s">
        <v>109</v>
      </c>
      <c r="D13" s="7" t="s">
        <v>118</v>
      </c>
      <c r="E13" s="7" t="s">
        <v>111</v>
      </c>
      <c r="F13" s="7" t="s">
        <v>119</v>
      </c>
      <c r="G13" s="7" t="s">
        <v>120</v>
      </c>
      <c r="H13" s="19"/>
    </row>
    <row r="14" spans="1:8" ht="77.5" x14ac:dyDescent="0.35">
      <c r="A14" s="1">
        <v>13</v>
      </c>
      <c r="B14" s="9" t="s">
        <v>38</v>
      </c>
      <c r="C14" s="6" t="s">
        <v>109</v>
      </c>
      <c r="D14" s="6" t="s">
        <v>121</v>
      </c>
      <c r="E14" s="8" t="s">
        <v>122</v>
      </c>
      <c r="F14" s="7" t="s">
        <v>123</v>
      </c>
      <c r="G14" s="8" t="s">
        <v>124</v>
      </c>
      <c r="H14" s="19"/>
    </row>
    <row r="15" spans="1:8" ht="171.75" customHeight="1" x14ac:dyDescent="0.35">
      <c r="A15" s="1">
        <v>14</v>
      </c>
      <c r="B15" s="10" t="s">
        <v>38</v>
      </c>
      <c r="C15" s="10" t="s">
        <v>76</v>
      </c>
      <c r="D15" s="6" t="s">
        <v>77</v>
      </c>
      <c r="E15" s="6" t="s">
        <v>78</v>
      </c>
      <c r="F15" s="6" t="s">
        <v>79</v>
      </c>
      <c r="G15" s="6" t="s">
        <v>80</v>
      </c>
      <c r="H15" s="19"/>
    </row>
    <row r="16" spans="1:8" ht="186.75" customHeight="1" x14ac:dyDescent="0.35">
      <c r="A16" s="1">
        <v>15</v>
      </c>
      <c r="B16" s="10" t="s">
        <v>38</v>
      </c>
      <c r="C16" s="10" t="s">
        <v>76</v>
      </c>
      <c r="D16" s="6" t="s">
        <v>138</v>
      </c>
      <c r="E16" s="6" t="s">
        <v>81</v>
      </c>
      <c r="F16" s="6" t="s">
        <v>79</v>
      </c>
      <c r="G16" s="10" t="s">
        <v>82</v>
      </c>
      <c r="H16" s="19"/>
    </row>
    <row r="17" spans="1:8" ht="218.25" customHeight="1" x14ac:dyDescent="0.35">
      <c r="A17" s="1">
        <v>16</v>
      </c>
      <c r="B17" s="10" t="s">
        <v>38</v>
      </c>
      <c r="C17" s="10" t="s">
        <v>76</v>
      </c>
      <c r="D17" s="6" t="s">
        <v>166</v>
      </c>
      <c r="E17" s="6" t="s">
        <v>83</v>
      </c>
      <c r="F17" s="6" t="s">
        <v>84</v>
      </c>
      <c r="G17" s="10" t="s">
        <v>85</v>
      </c>
      <c r="H17" s="19"/>
    </row>
    <row r="18" spans="1:8" ht="185.25" customHeight="1" x14ac:dyDescent="0.35">
      <c r="A18" s="1">
        <v>17</v>
      </c>
      <c r="B18" s="10" t="s">
        <v>38</v>
      </c>
      <c r="C18" s="10" t="s">
        <v>76</v>
      </c>
      <c r="D18" s="6" t="s">
        <v>139</v>
      </c>
      <c r="E18" s="6" t="s">
        <v>86</v>
      </c>
      <c r="F18" s="6" t="s">
        <v>87</v>
      </c>
      <c r="G18" s="6" t="s">
        <v>88</v>
      </c>
      <c r="H18" s="19"/>
    </row>
    <row r="19" spans="1:8" ht="147.75" customHeight="1" x14ac:dyDescent="0.35">
      <c r="A19" s="1">
        <v>18</v>
      </c>
      <c r="B19" s="10" t="s">
        <v>38</v>
      </c>
      <c r="C19" s="10" t="s">
        <v>76</v>
      </c>
      <c r="D19" s="6" t="s">
        <v>89</v>
      </c>
      <c r="E19" s="10" t="s">
        <v>90</v>
      </c>
      <c r="F19" s="6" t="s">
        <v>140</v>
      </c>
      <c r="G19" s="10" t="s">
        <v>141</v>
      </c>
      <c r="H19" s="19"/>
    </row>
    <row r="20" spans="1:8" ht="176.25" customHeight="1" x14ac:dyDescent="0.35">
      <c r="A20" s="1">
        <v>19</v>
      </c>
      <c r="B20" s="10" t="s">
        <v>38</v>
      </c>
      <c r="C20" s="10" t="s">
        <v>76</v>
      </c>
      <c r="D20" s="6" t="s">
        <v>142</v>
      </c>
      <c r="E20" s="6" t="s">
        <v>91</v>
      </c>
      <c r="F20" s="6" t="s">
        <v>92</v>
      </c>
      <c r="G20" s="10" t="s">
        <v>93</v>
      </c>
      <c r="H20" s="19"/>
    </row>
    <row r="21" spans="1:8" ht="152.25" customHeight="1" x14ac:dyDescent="0.35">
      <c r="A21" s="1">
        <v>20</v>
      </c>
      <c r="B21" s="10" t="s">
        <v>39</v>
      </c>
      <c r="C21" s="10" t="s">
        <v>76</v>
      </c>
      <c r="D21" s="6" t="s">
        <v>94</v>
      </c>
      <c r="E21" s="6" t="s">
        <v>90</v>
      </c>
      <c r="F21" s="10" t="s">
        <v>95</v>
      </c>
      <c r="G21" s="6" t="s">
        <v>143</v>
      </c>
      <c r="H21" s="19"/>
    </row>
    <row r="22" spans="1:8" ht="29" x14ac:dyDescent="0.35">
      <c r="A22" s="1">
        <v>21</v>
      </c>
      <c r="B22" s="6" t="s">
        <v>38</v>
      </c>
      <c r="C22" s="6" t="s">
        <v>73</v>
      </c>
      <c r="D22" s="6" t="s">
        <v>74</v>
      </c>
      <c r="E22" s="6" t="s">
        <v>57</v>
      </c>
      <c r="F22" s="6" t="s">
        <v>58</v>
      </c>
      <c r="G22" s="6" t="s">
        <v>59</v>
      </c>
      <c r="H22" s="19"/>
    </row>
    <row r="23" spans="1:8" ht="91" customHeight="1" x14ac:dyDescent="0.35">
      <c r="A23" s="1">
        <v>22</v>
      </c>
      <c r="B23" s="6" t="s">
        <v>38</v>
      </c>
      <c r="C23" s="6" t="s">
        <v>73</v>
      </c>
      <c r="D23" s="6" t="s">
        <v>60</v>
      </c>
      <c r="E23" s="6" t="s">
        <v>61</v>
      </c>
      <c r="F23" s="6" t="s">
        <v>126</v>
      </c>
      <c r="G23" s="6" t="s">
        <v>144</v>
      </c>
      <c r="H23" s="19"/>
    </row>
    <row r="24" spans="1:8" ht="70.5" customHeight="1" x14ac:dyDescent="0.35">
      <c r="A24" s="1">
        <v>23</v>
      </c>
      <c r="B24" s="6" t="s">
        <v>38</v>
      </c>
      <c r="C24" s="6" t="s">
        <v>73</v>
      </c>
      <c r="D24" s="6" t="s">
        <v>63</v>
      </c>
      <c r="E24" s="6" t="s">
        <v>62</v>
      </c>
      <c r="F24" s="6" t="s">
        <v>64</v>
      </c>
      <c r="G24" s="6" t="s">
        <v>65</v>
      </c>
      <c r="H24" s="19"/>
    </row>
    <row r="25" spans="1:8" ht="86.5" customHeight="1" x14ac:dyDescent="0.35">
      <c r="A25" s="1">
        <v>24</v>
      </c>
      <c r="B25" s="6" t="s">
        <v>39</v>
      </c>
      <c r="C25" s="6" t="s">
        <v>73</v>
      </c>
      <c r="D25" s="6" t="s">
        <v>66</v>
      </c>
      <c r="E25" s="6" t="s">
        <v>62</v>
      </c>
      <c r="F25" s="6" t="s">
        <v>67</v>
      </c>
      <c r="G25" s="6" t="s">
        <v>68</v>
      </c>
      <c r="H25" s="19"/>
    </row>
    <row r="26" spans="1:8" ht="43.5" x14ac:dyDescent="0.35">
      <c r="A26" s="1">
        <v>25</v>
      </c>
      <c r="B26" s="6" t="s">
        <v>38</v>
      </c>
      <c r="C26" s="6" t="s">
        <v>73</v>
      </c>
      <c r="D26" s="6" t="s">
        <v>69</v>
      </c>
      <c r="E26" s="6" t="s">
        <v>70</v>
      </c>
      <c r="F26" s="6" t="s">
        <v>71</v>
      </c>
      <c r="G26" s="6" t="s">
        <v>72</v>
      </c>
      <c r="H26" s="19"/>
    </row>
    <row r="27" spans="1:8" ht="57.5" customHeight="1" x14ac:dyDescent="0.35">
      <c r="A27" s="1">
        <v>26</v>
      </c>
      <c r="B27" s="6" t="s">
        <v>38</v>
      </c>
      <c r="C27" s="6" t="s">
        <v>40</v>
      </c>
      <c r="D27" s="6" t="s">
        <v>41</v>
      </c>
      <c r="E27" s="6" t="s">
        <v>42</v>
      </c>
      <c r="F27" s="6" t="s">
        <v>43</v>
      </c>
      <c r="G27" s="6" t="s">
        <v>44</v>
      </c>
      <c r="H27" s="19"/>
    </row>
    <row r="28" spans="1:8" ht="58" x14ac:dyDescent="0.35">
      <c r="A28" s="1">
        <v>27</v>
      </c>
      <c r="B28" s="6" t="s">
        <v>38</v>
      </c>
      <c r="C28" s="6" t="s">
        <v>45</v>
      </c>
      <c r="D28" s="6" t="s">
        <v>46</v>
      </c>
      <c r="E28" s="6" t="s">
        <v>145</v>
      </c>
      <c r="F28" s="11" t="s">
        <v>209</v>
      </c>
      <c r="G28" s="6" t="s">
        <v>146</v>
      </c>
      <c r="H28" s="19"/>
    </row>
    <row r="29" spans="1:8" ht="64" customHeight="1" x14ac:dyDescent="0.35">
      <c r="A29" s="1">
        <v>28</v>
      </c>
      <c r="B29" s="6" t="s">
        <v>38</v>
      </c>
      <c r="C29" s="6" t="s">
        <v>45</v>
      </c>
      <c r="D29" s="6" t="s">
        <v>47</v>
      </c>
      <c r="E29" s="6" t="s">
        <v>48</v>
      </c>
      <c r="F29" s="6" t="s">
        <v>49</v>
      </c>
      <c r="G29" s="6" t="s">
        <v>50</v>
      </c>
      <c r="H29" s="19"/>
    </row>
    <row r="30" spans="1:8" ht="43.5" x14ac:dyDescent="0.35">
      <c r="A30" s="1">
        <v>29</v>
      </c>
      <c r="B30" s="6" t="s">
        <v>38</v>
      </c>
      <c r="C30" s="6" t="s">
        <v>51</v>
      </c>
      <c r="D30" s="6" t="s">
        <v>147</v>
      </c>
      <c r="E30" s="6" t="s">
        <v>52</v>
      </c>
      <c r="F30" s="6" t="s">
        <v>53</v>
      </c>
      <c r="G30" s="6" t="s">
        <v>148</v>
      </c>
      <c r="H30" s="19"/>
    </row>
    <row r="31" spans="1:8" ht="66.5" customHeight="1" x14ac:dyDescent="0.35">
      <c r="A31" s="1">
        <v>30</v>
      </c>
      <c r="B31" s="6" t="s">
        <v>38</v>
      </c>
      <c r="C31" s="6" t="s">
        <v>213</v>
      </c>
      <c r="D31" s="6" t="s">
        <v>54</v>
      </c>
      <c r="E31" s="11" t="s">
        <v>210</v>
      </c>
      <c r="F31" s="6" t="s">
        <v>55</v>
      </c>
      <c r="G31" s="6" t="s">
        <v>149</v>
      </c>
      <c r="H31" s="19"/>
    </row>
    <row r="32" spans="1:8" ht="72.5" x14ac:dyDescent="0.35">
      <c r="A32" s="1">
        <v>31</v>
      </c>
      <c r="B32" s="6" t="s">
        <v>38</v>
      </c>
      <c r="C32" s="6" t="s">
        <v>51</v>
      </c>
      <c r="D32" s="6" t="s">
        <v>75</v>
      </c>
      <c r="E32" s="11" t="s">
        <v>211</v>
      </c>
      <c r="F32" s="11" t="s">
        <v>212</v>
      </c>
      <c r="G32" s="11" t="s">
        <v>150</v>
      </c>
      <c r="H32" s="19"/>
    </row>
    <row r="33" spans="1:9" ht="43.5" x14ac:dyDescent="0.35">
      <c r="A33" s="1">
        <v>32</v>
      </c>
      <c r="B33" s="6" t="s">
        <v>39</v>
      </c>
      <c r="C33" s="6" t="s">
        <v>51</v>
      </c>
      <c r="D33" s="6" t="s">
        <v>151</v>
      </c>
      <c r="E33" s="11" t="s">
        <v>207</v>
      </c>
      <c r="F33" s="11" t="s">
        <v>208</v>
      </c>
      <c r="G33" s="6" t="s">
        <v>152</v>
      </c>
      <c r="H33" s="19"/>
    </row>
    <row r="34" spans="1:9" ht="85.5" customHeight="1" x14ac:dyDescent="0.35">
      <c r="A34" s="1">
        <v>33</v>
      </c>
      <c r="B34" s="6" t="s">
        <v>38</v>
      </c>
      <c r="C34" s="15" t="s">
        <v>193</v>
      </c>
      <c r="D34" s="15" t="s">
        <v>194</v>
      </c>
      <c r="E34" s="6" t="s">
        <v>195</v>
      </c>
      <c r="F34" s="6" t="s">
        <v>196</v>
      </c>
      <c r="G34" s="6" t="s">
        <v>197</v>
      </c>
      <c r="H34" s="21"/>
    </row>
    <row r="35" spans="1:9" ht="29" x14ac:dyDescent="0.35">
      <c r="A35" s="1">
        <v>34</v>
      </c>
      <c r="B35" s="6" t="s">
        <v>38</v>
      </c>
      <c r="C35" s="15" t="s">
        <v>193</v>
      </c>
      <c r="D35" s="15" t="s">
        <v>198</v>
      </c>
      <c r="E35" s="6" t="s">
        <v>199</v>
      </c>
      <c r="F35" s="6" t="s">
        <v>200</v>
      </c>
      <c r="G35" s="6" t="s">
        <v>201</v>
      </c>
      <c r="H35" s="21"/>
    </row>
    <row r="36" spans="1:9" ht="85.5" customHeight="1" x14ac:dyDescent="0.35">
      <c r="A36" s="1">
        <v>35</v>
      </c>
      <c r="B36" s="6" t="s">
        <v>38</v>
      </c>
      <c r="C36" s="15" t="s">
        <v>202</v>
      </c>
      <c r="D36" s="15" t="s">
        <v>198</v>
      </c>
      <c r="E36" s="6" t="s">
        <v>195</v>
      </c>
      <c r="F36" s="6" t="s">
        <v>196</v>
      </c>
      <c r="G36" s="6" t="s">
        <v>201</v>
      </c>
      <c r="H36" s="21"/>
      <c r="I36" s="1"/>
    </row>
    <row r="37" spans="1:9" ht="43.5" x14ac:dyDescent="0.35">
      <c r="A37" s="1">
        <v>36</v>
      </c>
      <c r="B37" s="6" t="s">
        <v>39</v>
      </c>
      <c r="C37" s="15" t="s">
        <v>202</v>
      </c>
      <c r="D37" s="15" t="s">
        <v>203</v>
      </c>
      <c r="E37" s="6" t="s">
        <v>204</v>
      </c>
      <c r="F37" s="6" t="s">
        <v>205</v>
      </c>
      <c r="G37" s="6" t="s">
        <v>206</v>
      </c>
      <c r="H37" s="21"/>
    </row>
    <row r="38" spans="1:9" ht="28" x14ac:dyDescent="0.35">
      <c r="A38" s="1">
        <v>37</v>
      </c>
      <c r="B38" s="12" t="s">
        <v>38</v>
      </c>
      <c r="C38" s="13" t="s">
        <v>96</v>
      </c>
      <c r="D38" s="13" t="s">
        <v>97</v>
      </c>
      <c r="E38" s="12" t="s">
        <v>105</v>
      </c>
      <c r="F38" s="6" t="s">
        <v>106</v>
      </c>
      <c r="G38" s="13" t="s">
        <v>217</v>
      </c>
      <c r="H38" s="19"/>
    </row>
    <row r="39" spans="1:9" ht="153.5" customHeight="1" x14ac:dyDescent="0.35">
      <c r="A39" s="1">
        <v>38</v>
      </c>
      <c r="B39" s="12" t="s">
        <v>38</v>
      </c>
      <c r="C39" s="13" t="s">
        <v>96</v>
      </c>
      <c r="D39" s="12" t="s">
        <v>98</v>
      </c>
      <c r="E39" s="12" t="s">
        <v>215</v>
      </c>
      <c r="F39" s="6" t="s">
        <v>216</v>
      </c>
      <c r="G39" s="12" t="s">
        <v>218</v>
      </c>
      <c r="H39" s="19"/>
    </row>
    <row r="40" spans="1:9" ht="29" x14ac:dyDescent="0.35">
      <c r="A40" s="1">
        <v>39</v>
      </c>
      <c r="B40" s="6" t="s">
        <v>38</v>
      </c>
      <c r="C40" s="13" t="s">
        <v>96</v>
      </c>
      <c r="D40" s="12" t="s">
        <v>153</v>
      </c>
      <c r="E40" s="6" t="s">
        <v>99</v>
      </c>
      <c r="F40" s="6"/>
      <c r="G40" s="6" t="s">
        <v>100</v>
      </c>
      <c r="H40" s="20"/>
    </row>
    <row r="41" spans="1:9" ht="144.5" customHeight="1" x14ac:dyDescent="0.35">
      <c r="A41" s="1">
        <v>40</v>
      </c>
      <c r="B41" s="6" t="s">
        <v>39</v>
      </c>
      <c r="C41" s="6" t="s">
        <v>214</v>
      </c>
      <c r="D41" s="6" t="s">
        <v>101</v>
      </c>
      <c r="E41" s="6" t="s">
        <v>130</v>
      </c>
      <c r="F41" s="6" t="s">
        <v>95</v>
      </c>
      <c r="G41" s="6" t="s">
        <v>154</v>
      </c>
      <c r="H41" s="19"/>
    </row>
    <row r="42" spans="1:9" x14ac:dyDescent="0.35">
      <c r="A42" s="1">
        <v>41</v>
      </c>
      <c r="B42" s="6" t="s">
        <v>38</v>
      </c>
      <c r="C42" s="6" t="s">
        <v>214</v>
      </c>
      <c r="D42" s="6" t="s">
        <v>155</v>
      </c>
      <c r="E42" s="6" t="s">
        <v>102</v>
      </c>
      <c r="F42" s="6" t="s">
        <v>95</v>
      </c>
      <c r="G42" s="6" t="s">
        <v>156</v>
      </c>
      <c r="H42" s="19"/>
    </row>
    <row r="43" spans="1:9" ht="29" x14ac:dyDescent="0.35">
      <c r="A43" s="1">
        <v>42</v>
      </c>
      <c r="B43" s="6" t="s">
        <v>38</v>
      </c>
      <c r="C43" s="6" t="s">
        <v>214</v>
      </c>
      <c r="D43" s="6" t="s">
        <v>157</v>
      </c>
      <c r="E43" s="6" t="s">
        <v>131</v>
      </c>
      <c r="F43" s="6" t="s">
        <v>132</v>
      </c>
      <c r="G43" s="6" t="s">
        <v>133</v>
      </c>
      <c r="H43" s="19"/>
    </row>
    <row r="44" spans="1:9" ht="29" x14ac:dyDescent="0.35">
      <c r="A44" s="1">
        <v>43</v>
      </c>
      <c r="B44" s="6" t="s">
        <v>38</v>
      </c>
      <c r="C44" s="6" t="s">
        <v>214</v>
      </c>
      <c r="D44" s="6" t="s">
        <v>103</v>
      </c>
      <c r="E44" s="6" t="s">
        <v>158</v>
      </c>
      <c r="F44" s="6" t="s">
        <v>134</v>
      </c>
      <c r="G44" s="6" t="s">
        <v>104</v>
      </c>
      <c r="H44" s="19"/>
    </row>
    <row r="45" spans="1:9" ht="29" x14ac:dyDescent="0.35">
      <c r="A45" s="1">
        <v>44</v>
      </c>
      <c r="B45" s="6" t="s">
        <v>38</v>
      </c>
      <c r="C45" s="6" t="s">
        <v>214</v>
      </c>
      <c r="D45" s="6" t="s">
        <v>159</v>
      </c>
      <c r="E45" s="6" t="s">
        <v>135</v>
      </c>
      <c r="F45" s="6" t="s">
        <v>219</v>
      </c>
      <c r="G45" s="6" t="s">
        <v>160</v>
      </c>
      <c r="H45" s="19"/>
    </row>
    <row r="46" spans="1:9" ht="29" x14ac:dyDescent="0.35">
      <c r="A46" s="1">
        <v>45</v>
      </c>
      <c r="B46" s="6" t="s">
        <v>38</v>
      </c>
      <c r="C46" s="6" t="s">
        <v>214</v>
      </c>
      <c r="D46" s="6" t="s">
        <v>161</v>
      </c>
      <c r="E46" s="6" t="s">
        <v>137</v>
      </c>
      <c r="F46" s="6" t="s">
        <v>136</v>
      </c>
      <c r="G46" s="6" t="s">
        <v>162</v>
      </c>
      <c r="H46" s="19"/>
    </row>
    <row r="47" spans="1:9" ht="29" x14ac:dyDescent="0.35">
      <c r="A47" s="1">
        <v>46</v>
      </c>
      <c r="B47" s="14" t="s">
        <v>38</v>
      </c>
      <c r="C47" s="6" t="s">
        <v>214</v>
      </c>
      <c r="D47" s="15" t="s">
        <v>163</v>
      </c>
      <c r="E47" s="14" t="s">
        <v>164</v>
      </c>
      <c r="F47" s="6" t="s">
        <v>95</v>
      </c>
      <c r="G47" s="14" t="s">
        <v>165</v>
      </c>
      <c r="H47" s="21"/>
    </row>
    <row r="48" spans="1:9" ht="130.5" x14ac:dyDescent="0.35">
      <c r="A48" s="1">
        <v>47</v>
      </c>
      <c r="B48" s="6" t="s">
        <v>39</v>
      </c>
      <c r="C48" s="6" t="s">
        <v>127</v>
      </c>
      <c r="D48" s="6" t="s">
        <v>128</v>
      </c>
      <c r="E48" s="6" t="s">
        <v>99</v>
      </c>
      <c r="F48" s="6" t="s">
        <v>108</v>
      </c>
      <c r="G48" s="6" t="s">
        <v>129</v>
      </c>
      <c r="H48" s="19"/>
    </row>
    <row r="49" spans="1:8" ht="43.5" x14ac:dyDescent="0.35">
      <c r="A49" s="1">
        <v>48</v>
      </c>
      <c r="B49" s="6" t="s">
        <v>38</v>
      </c>
      <c r="C49" s="15" t="s">
        <v>168</v>
      </c>
      <c r="D49" s="15" t="s">
        <v>169</v>
      </c>
      <c r="E49" s="6" t="s">
        <v>170</v>
      </c>
      <c r="F49" s="6" t="s">
        <v>171</v>
      </c>
      <c r="G49" s="6" t="s">
        <v>172</v>
      </c>
      <c r="H49" s="21"/>
    </row>
    <row r="50" spans="1:8" ht="29" x14ac:dyDescent="0.35">
      <c r="A50" s="1">
        <v>49</v>
      </c>
      <c r="B50" s="9" t="s">
        <v>38</v>
      </c>
      <c r="C50" s="15" t="s">
        <v>168</v>
      </c>
      <c r="D50" s="15" t="s">
        <v>173</v>
      </c>
      <c r="E50" s="9" t="s">
        <v>108</v>
      </c>
      <c r="F50" s="9" t="s">
        <v>174</v>
      </c>
      <c r="G50" s="9" t="s">
        <v>175</v>
      </c>
      <c r="H50" s="21"/>
    </row>
    <row r="51" spans="1:8" x14ac:dyDescent="0.35">
      <c r="A51" s="1">
        <v>50</v>
      </c>
      <c r="B51" s="9" t="s">
        <v>38</v>
      </c>
      <c r="C51" s="15" t="s">
        <v>168</v>
      </c>
      <c r="D51" s="15" t="s">
        <v>176</v>
      </c>
      <c r="E51" s="9" t="s">
        <v>177</v>
      </c>
      <c r="F51" s="9" t="s">
        <v>178</v>
      </c>
      <c r="G51" s="9" t="s">
        <v>179</v>
      </c>
      <c r="H51" s="21"/>
    </row>
    <row r="52" spans="1:8" ht="58" x14ac:dyDescent="0.35">
      <c r="A52" s="1">
        <v>51</v>
      </c>
      <c r="B52" s="9" t="s">
        <v>38</v>
      </c>
      <c r="C52" s="15" t="s">
        <v>180</v>
      </c>
      <c r="D52" s="15" t="s">
        <v>181</v>
      </c>
      <c r="E52" s="9" t="s">
        <v>182</v>
      </c>
      <c r="F52" s="9" t="s">
        <v>183</v>
      </c>
      <c r="G52" s="9" t="s">
        <v>184</v>
      </c>
      <c r="H52" s="21"/>
    </row>
    <row r="53" spans="1:8" ht="29" x14ac:dyDescent="0.35">
      <c r="A53" s="1">
        <v>52</v>
      </c>
      <c r="B53" s="9" t="s">
        <v>38</v>
      </c>
      <c r="C53" s="15" t="s">
        <v>180</v>
      </c>
      <c r="D53" s="15" t="s">
        <v>185</v>
      </c>
      <c r="E53" s="9" t="s">
        <v>186</v>
      </c>
      <c r="F53" s="9" t="s">
        <v>187</v>
      </c>
      <c r="G53" s="9" t="s">
        <v>188</v>
      </c>
      <c r="H53" s="21"/>
    </row>
    <row r="54" spans="1:8" ht="29" x14ac:dyDescent="0.35">
      <c r="A54" s="1">
        <v>53</v>
      </c>
      <c r="B54" s="9" t="s">
        <v>38</v>
      </c>
      <c r="C54" s="6" t="s">
        <v>168</v>
      </c>
      <c r="D54" s="6" t="s">
        <v>189</v>
      </c>
      <c r="E54" s="9" t="s">
        <v>190</v>
      </c>
      <c r="F54" s="9" t="s">
        <v>191</v>
      </c>
      <c r="G54" s="9" t="s">
        <v>192</v>
      </c>
      <c r="H54" s="19"/>
    </row>
  </sheetData>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215A-EE9B-44AB-9862-B06BBAC1ECF2}">
  <dimension ref="A1:Q226"/>
  <sheetViews>
    <sheetView view="pageBreakPreview" zoomScale="58" zoomScaleNormal="58" zoomScaleSheetLayoutView="58" workbookViewId="0">
      <selection activeCell="G3" sqref="G3:J3"/>
    </sheetView>
  </sheetViews>
  <sheetFormatPr defaultColWidth="8.90625" defaultRowHeight="14.5" x14ac:dyDescent="0.35"/>
  <cols>
    <col min="1" max="1" width="8.81640625" style="1"/>
    <col min="2" max="2" width="27.6328125" style="2" customWidth="1"/>
    <col min="3" max="3" width="37.36328125" style="2" customWidth="1"/>
    <col min="4" max="4" width="44.1796875" style="26" customWidth="1"/>
    <col min="5" max="5" width="38" style="26" customWidth="1"/>
    <col min="6" max="6" width="48.36328125" style="26" customWidth="1"/>
    <col min="7" max="7" width="16.1796875" style="2" customWidth="1"/>
    <col min="8" max="8" width="23.90625" style="2" customWidth="1"/>
    <col min="9" max="9" width="18.1796875" style="2" bestFit="1" customWidth="1"/>
    <col min="10" max="10" width="18" style="2" bestFit="1" customWidth="1"/>
    <col min="11" max="11" width="15.6328125" style="2" customWidth="1"/>
    <col min="12" max="12" width="76.453125" style="27" customWidth="1"/>
    <col min="13" max="13" width="60.90625" customWidth="1"/>
    <col min="14" max="14" width="44.1796875" customWidth="1"/>
  </cols>
  <sheetData>
    <row r="1" spans="1:17" ht="39" customHeight="1" thickBot="1" x14ac:dyDescent="0.4">
      <c r="A1" s="22" t="s">
        <v>167</v>
      </c>
      <c r="B1" s="23" t="s">
        <v>4</v>
      </c>
      <c r="C1" s="23" t="s">
        <v>3</v>
      </c>
      <c r="D1" s="25" t="s">
        <v>2</v>
      </c>
      <c r="E1" s="25" t="s">
        <v>0</v>
      </c>
      <c r="F1" s="25" t="s">
        <v>1</v>
      </c>
      <c r="G1" s="23" t="s">
        <v>220</v>
      </c>
      <c r="H1" s="23" t="s">
        <v>222</v>
      </c>
      <c r="I1" s="23" t="s">
        <v>223</v>
      </c>
      <c r="J1" s="23" t="s">
        <v>224</v>
      </c>
      <c r="K1" s="59" t="s">
        <v>221</v>
      </c>
      <c r="L1" s="25" t="s">
        <v>5</v>
      </c>
      <c r="M1" s="24" t="s">
        <v>56</v>
      </c>
    </row>
    <row r="2" spans="1:17" ht="78" customHeight="1" x14ac:dyDescent="0.35">
      <c r="A2" s="31">
        <v>1</v>
      </c>
      <c r="B2" s="38"/>
      <c r="C2" s="38"/>
      <c r="D2" s="30"/>
      <c r="E2" s="40"/>
      <c r="F2" s="30"/>
      <c r="G2" s="32"/>
      <c r="H2" s="32"/>
      <c r="I2" s="32"/>
      <c r="J2" s="32"/>
      <c r="K2" s="33">
        <f>+Evaluation[[#This Row],[NP (Personnes exposées)]]*Evaluation[[#This Row],[G (Gravité /Dommage)]]*Evaluation[[#This Row],[FE (Exposition)]]*Evaluation[[#This Row],[LO (Occurrence)]]</f>
        <v>0</v>
      </c>
      <c r="L2" s="30"/>
      <c r="M2" s="34"/>
    </row>
    <row r="3" spans="1:17" ht="92.4" customHeight="1" x14ac:dyDescent="0.35">
      <c r="A3" s="31">
        <v>2</v>
      </c>
      <c r="B3" s="38"/>
      <c r="C3" s="38"/>
      <c r="D3" s="30"/>
      <c r="E3" s="40"/>
      <c r="F3" s="30"/>
      <c r="G3" s="32"/>
      <c r="H3" s="32"/>
      <c r="I3" s="32"/>
      <c r="J3" s="32"/>
      <c r="K3" s="33">
        <f>+Evaluation[[#This Row],[NP (Personnes exposées)]]*Evaluation[[#This Row],[G (Gravité /Dommage)]]*Evaluation[[#This Row],[FE (Exposition)]]*Evaluation[[#This Row],[LO (Occurrence)]]</f>
        <v>0</v>
      </c>
      <c r="L3" s="30"/>
      <c r="M3" s="36"/>
      <c r="P3" s="65"/>
      <c r="Q3" s="65"/>
    </row>
    <row r="4" spans="1:17" ht="55.25" customHeight="1" x14ac:dyDescent="0.35">
      <c r="A4" s="31">
        <v>3</v>
      </c>
      <c r="B4" s="38"/>
      <c r="C4" s="38"/>
      <c r="D4" s="30"/>
      <c r="E4" s="40"/>
      <c r="F4" s="30"/>
      <c r="G4" s="32"/>
      <c r="H4" s="32"/>
      <c r="I4" s="32"/>
      <c r="J4" s="32"/>
      <c r="K4" s="33">
        <f>+Evaluation[[#This Row],[NP (Personnes exposées)]]*Evaluation[[#This Row],[G (Gravité /Dommage)]]*Evaluation[[#This Row],[FE (Exposition)]]*Evaluation[[#This Row],[LO (Occurrence)]]</f>
        <v>0</v>
      </c>
      <c r="L4" s="30"/>
      <c r="M4" s="36"/>
    </row>
    <row r="5" spans="1:17" ht="44.4" customHeight="1" x14ac:dyDescent="0.35">
      <c r="A5" s="31">
        <v>4</v>
      </c>
      <c r="B5" s="38"/>
      <c r="C5" s="38"/>
      <c r="D5" s="30"/>
      <c r="E5" s="40"/>
      <c r="F5" s="30"/>
      <c r="G5" s="32"/>
      <c r="H5" s="32"/>
      <c r="I5" s="32"/>
      <c r="J5" s="32"/>
      <c r="K5" s="33">
        <f>+Evaluation[[#This Row],[NP (Personnes exposées)]]*Evaluation[[#This Row],[G (Gravité /Dommage)]]*Evaluation[[#This Row],[FE (Exposition)]]*Evaluation[[#This Row],[LO (Occurrence)]]</f>
        <v>0</v>
      </c>
      <c r="L5" s="30"/>
      <c r="M5" s="36"/>
    </row>
    <row r="6" spans="1:17" ht="66" customHeight="1" x14ac:dyDescent="0.35">
      <c r="A6" s="31">
        <v>5</v>
      </c>
      <c r="B6" s="38"/>
      <c r="C6" s="38"/>
      <c r="D6" s="30"/>
      <c r="E6" s="40"/>
      <c r="F6" s="30"/>
      <c r="G6" s="32"/>
      <c r="H6" s="32"/>
      <c r="I6" s="32"/>
      <c r="J6" s="32"/>
      <c r="K6" s="33">
        <f>+Evaluation[[#This Row],[NP (Personnes exposées)]]*Evaluation[[#This Row],[G (Gravité /Dommage)]]*Evaluation[[#This Row],[FE (Exposition)]]*Evaluation[[#This Row],[LO (Occurrence)]]</f>
        <v>0</v>
      </c>
      <c r="L6" s="30"/>
      <c r="M6" s="36"/>
    </row>
    <row r="7" spans="1:17" ht="94.75" customHeight="1" x14ac:dyDescent="0.35">
      <c r="A7" s="31">
        <v>6</v>
      </c>
      <c r="B7" s="38"/>
      <c r="C7" s="38"/>
      <c r="D7" s="30"/>
      <c r="E7" s="40"/>
      <c r="F7" s="30"/>
      <c r="G7" s="32"/>
      <c r="H7" s="32"/>
      <c r="I7" s="32"/>
      <c r="J7" s="32"/>
      <c r="K7" s="33">
        <f>+Evaluation[[#This Row],[NP (Personnes exposées)]]*Evaluation[[#This Row],[G (Gravité /Dommage)]]*Evaluation[[#This Row],[FE (Exposition)]]*Evaluation[[#This Row],[LO (Occurrence)]]</f>
        <v>0</v>
      </c>
      <c r="L7" s="30"/>
      <c r="M7" s="36"/>
    </row>
    <row r="8" spans="1:17" ht="128.4" customHeight="1" x14ac:dyDescent="0.35">
      <c r="A8" s="31">
        <v>7</v>
      </c>
      <c r="B8" s="38"/>
      <c r="C8" s="38"/>
      <c r="D8" s="30"/>
      <c r="E8" s="40"/>
      <c r="F8" s="30"/>
      <c r="G8" s="32"/>
      <c r="H8" s="32"/>
      <c r="I8" s="32"/>
      <c r="J8" s="32"/>
      <c r="K8" s="33">
        <f>+Evaluation[[#This Row],[NP (Personnes exposées)]]*Evaluation[[#This Row],[G (Gravité /Dommage)]]*Evaluation[[#This Row],[FE (Exposition)]]*Evaluation[[#This Row],[LO (Occurrence)]]</f>
        <v>0</v>
      </c>
      <c r="L8" s="30"/>
      <c r="M8" s="36"/>
    </row>
    <row r="9" spans="1:17" ht="98.4" customHeight="1" x14ac:dyDescent="0.35">
      <c r="A9" s="31">
        <v>8</v>
      </c>
      <c r="B9" s="38"/>
      <c r="C9" s="38"/>
      <c r="D9" s="30"/>
      <c r="E9" s="40"/>
      <c r="F9" s="30"/>
      <c r="G9" s="32"/>
      <c r="H9" s="32"/>
      <c r="I9" s="32"/>
      <c r="J9" s="32"/>
      <c r="K9" s="33">
        <f>+Evaluation[[#This Row],[NP (Personnes exposées)]]*Evaluation[[#This Row],[G (Gravité /Dommage)]]*Evaluation[[#This Row],[FE (Exposition)]]*Evaluation[[#This Row],[LO (Occurrence)]]</f>
        <v>0</v>
      </c>
      <c r="L9" s="30"/>
      <c r="M9" s="37"/>
    </row>
    <row r="10" spans="1:17" ht="98.4" customHeight="1" x14ac:dyDescent="0.35">
      <c r="A10" s="31">
        <v>9</v>
      </c>
      <c r="B10" s="38"/>
      <c r="C10" s="38"/>
      <c r="D10" s="30"/>
      <c r="E10" s="40"/>
      <c r="F10" s="30"/>
      <c r="G10" s="32"/>
      <c r="H10" s="32"/>
      <c r="I10" s="32"/>
      <c r="J10" s="32"/>
      <c r="K10" s="33">
        <f>+Evaluation[[#This Row],[NP (Personnes exposées)]]*Evaluation[[#This Row],[G (Gravité /Dommage)]]*Evaluation[[#This Row],[FE (Exposition)]]*Evaluation[[#This Row],[LO (Occurrence)]]</f>
        <v>0</v>
      </c>
      <c r="L10" s="30"/>
      <c r="M10" s="37"/>
    </row>
    <row r="11" spans="1:17" ht="85.25" customHeight="1" x14ac:dyDescent="0.35">
      <c r="A11" s="31">
        <v>10</v>
      </c>
      <c r="B11" s="38"/>
      <c r="C11" s="38"/>
      <c r="D11" s="30"/>
      <c r="E11" s="40"/>
      <c r="F11" s="30"/>
      <c r="G11" s="32"/>
      <c r="H11" s="32"/>
      <c r="I11" s="32"/>
      <c r="J11" s="32"/>
      <c r="K11" s="33">
        <f>+Evaluation[[#This Row],[NP (Personnes exposées)]]*Evaluation[[#This Row],[G (Gravité /Dommage)]]*Evaluation[[#This Row],[FE (Exposition)]]*Evaluation[[#This Row],[LO (Occurrence)]]</f>
        <v>0</v>
      </c>
      <c r="L11" s="30"/>
      <c r="M11" s="36"/>
    </row>
    <row r="12" spans="1:17" ht="88.25" customHeight="1" x14ac:dyDescent="0.35">
      <c r="A12" s="31">
        <v>11</v>
      </c>
      <c r="B12" s="38"/>
      <c r="C12" s="38"/>
      <c r="D12" s="30"/>
      <c r="E12" s="40"/>
      <c r="F12" s="30"/>
      <c r="G12" s="32"/>
      <c r="H12" s="32"/>
      <c r="I12" s="32"/>
      <c r="J12" s="32"/>
      <c r="K12" s="33">
        <f>+Evaluation[[#This Row],[NP (Personnes exposées)]]*Evaluation[[#This Row],[G (Gravité /Dommage)]]*Evaluation[[#This Row],[FE (Exposition)]]*Evaluation[[#This Row],[LO (Occurrence)]]</f>
        <v>0</v>
      </c>
      <c r="L12" s="30"/>
      <c r="M12" s="36"/>
    </row>
    <row r="13" spans="1:17" ht="124.75" customHeight="1" x14ac:dyDescent="0.35">
      <c r="A13" s="31">
        <v>12</v>
      </c>
      <c r="B13" s="38"/>
      <c r="C13" s="38"/>
      <c r="D13" s="30"/>
      <c r="E13" s="40"/>
      <c r="F13" s="30"/>
      <c r="G13" s="32"/>
      <c r="H13" s="32"/>
      <c r="I13" s="32"/>
      <c r="J13" s="32"/>
      <c r="K13" s="58">
        <f>+Evaluation[[#This Row],[NP (Personnes exposées)]]*Evaluation[[#This Row],[G (Gravité /Dommage)]]*Evaluation[[#This Row],[FE (Exposition)]]*Evaluation[[#This Row],[LO (Occurrence)]]</f>
        <v>0</v>
      </c>
      <c r="L13" s="30"/>
      <c r="M13" s="36"/>
    </row>
    <row r="14" spans="1:17" ht="94.75" customHeight="1" x14ac:dyDescent="0.35">
      <c r="A14" s="31">
        <v>13</v>
      </c>
      <c r="B14" s="38"/>
      <c r="C14" s="38"/>
      <c r="D14" s="30"/>
      <c r="E14" s="40"/>
      <c r="F14" s="30"/>
      <c r="G14" s="32"/>
      <c r="H14" s="32"/>
      <c r="I14" s="32"/>
      <c r="J14" s="32"/>
      <c r="K14" s="33">
        <f>+Evaluation[[#This Row],[NP (Personnes exposées)]]*Evaluation[[#This Row],[G (Gravité /Dommage)]]*Evaluation[[#This Row],[FE (Exposition)]]*Evaluation[[#This Row],[LO (Occurrence)]]</f>
        <v>0</v>
      </c>
      <c r="L14" s="30"/>
      <c r="M14" s="36"/>
    </row>
    <row r="15" spans="1:17" ht="107.4" customHeight="1" x14ac:dyDescent="0.35">
      <c r="A15" s="31">
        <v>14</v>
      </c>
      <c r="B15" s="38"/>
      <c r="C15" s="38"/>
      <c r="D15" s="30"/>
      <c r="E15" s="40"/>
      <c r="F15" s="30"/>
      <c r="G15" s="32"/>
      <c r="H15" s="32"/>
      <c r="I15" s="32"/>
      <c r="J15" s="32"/>
      <c r="K15" s="33">
        <f>+Evaluation[[#This Row],[NP (Personnes exposées)]]*Evaluation[[#This Row],[G (Gravité /Dommage)]]*Evaluation[[#This Row],[FE (Exposition)]]*Evaluation[[#This Row],[LO (Occurrence)]]</f>
        <v>0</v>
      </c>
      <c r="L15" s="30"/>
      <c r="M15" s="36"/>
    </row>
    <row r="16" spans="1:17" ht="79.25" customHeight="1" x14ac:dyDescent="0.35">
      <c r="A16" s="31">
        <v>15</v>
      </c>
      <c r="B16" s="38"/>
      <c r="C16" s="38"/>
      <c r="D16" s="30"/>
      <c r="E16" s="40"/>
      <c r="F16" s="30"/>
      <c r="G16" s="32"/>
      <c r="H16" s="32"/>
      <c r="I16" s="32"/>
      <c r="J16" s="32"/>
      <c r="K16" s="33">
        <f>+Evaluation[[#This Row],[NP (Personnes exposées)]]*Evaluation[[#This Row],[G (Gravité /Dommage)]]*Evaluation[[#This Row],[FE (Exposition)]]*Evaluation[[#This Row],[LO (Occurrence)]]</f>
        <v>0</v>
      </c>
      <c r="L16" s="30"/>
      <c r="M16" s="36"/>
    </row>
    <row r="17" spans="1:13" ht="66.650000000000006" customHeight="1" x14ac:dyDescent="0.35">
      <c r="A17" s="31">
        <v>16</v>
      </c>
      <c r="B17" s="38"/>
      <c r="C17" s="38"/>
      <c r="D17" s="30"/>
      <c r="E17" s="40"/>
      <c r="F17" s="30"/>
      <c r="G17" s="32"/>
      <c r="H17" s="32"/>
      <c r="I17" s="32"/>
      <c r="J17" s="32"/>
      <c r="K17" s="33">
        <f>+Evaluation[[#This Row],[NP (Personnes exposées)]]*Evaluation[[#This Row],[G (Gravité /Dommage)]]*Evaluation[[#This Row],[FE (Exposition)]]*Evaluation[[#This Row],[LO (Occurrence)]]</f>
        <v>0</v>
      </c>
      <c r="L17" s="30"/>
      <c r="M17" s="37"/>
    </row>
    <row r="18" spans="1:13" ht="55.75" customHeight="1" x14ac:dyDescent="0.35">
      <c r="A18" s="31">
        <v>17</v>
      </c>
      <c r="B18" s="38"/>
      <c r="C18" s="38"/>
      <c r="D18" s="30"/>
      <c r="E18" s="40"/>
      <c r="F18" s="30"/>
      <c r="G18" s="32"/>
      <c r="H18" s="32"/>
      <c r="I18" s="32"/>
      <c r="J18" s="32"/>
      <c r="K18" s="33">
        <f>+Evaluation[[#This Row],[NP (Personnes exposées)]]*Evaluation[[#This Row],[G (Gravité /Dommage)]]*Evaluation[[#This Row],[FE (Exposition)]]*Evaluation[[#This Row],[LO (Occurrence)]]</f>
        <v>0</v>
      </c>
      <c r="L18" s="30"/>
      <c r="M18" s="36"/>
    </row>
    <row r="19" spans="1:13" ht="68.400000000000006" customHeight="1" x14ac:dyDescent="0.35">
      <c r="A19" s="31">
        <v>18</v>
      </c>
      <c r="B19" s="38"/>
      <c r="C19" s="38"/>
      <c r="D19" s="30"/>
      <c r="E19" s="40"/>
      <c r="F19" s="30"/>
      <c r="G19" s="32"/>
      <c r="H19" s="32"/>
      <c r="I19" s="32"/>
      <c r="J19" s="32"/>
      <c r="K19" s="33">
        <f>+Evaluation[[#This Row],[NP (Personnes exposées)]]*Evaluation[[#This Row],[G (Gravité /Dommage)]]*Evaluation[[#This Row],[FE (Exposition)]]*Evaluation[[#This Row],[LO (Occurrence)]]</f>
        <v>0</v>
      </c>
      <c r="L19" s="30"/>
      <c r="M19" s="36"/>
    </row>
    <row r="20" spans="1:13" ht="61.25" customHeight="1" x14ac:dyDescent="0.35">
      <c r="A20" s="31">
        <v>19</v>
      </c>
      <c r="B20" s="38"/>
      <c r="C20" s="38"/>
      <c r="D20" s="30"/>
      <c r="E20" s="40"/>
      <c r="F20" s="30"/>
      <c r="G20" s="32"/>
      <c r="H20" s="32"/>
      <c r="I20" s="32"/>
      <c r="J20" s="32"/>
      <c r="K20" s="33">
        <f>+Evaluation[[#This Row],[NP (Personnes exposées)]]*Evaluation[[#This Row],[G (Gravité /Dommage)]]*Evaluation[[#This Row],[FE (Exposition)]]*Evaluation[[#This Row],[LO (Occurrence)]]</f>
        <v>0</v>
      </c>
      <c r="L20" s="30"/>
      <c r="M20" s="36"/>
    </row>
    <row r="21" spans="1:13" ht="59.4" customHeight="1" x14ac:dyDescent="0.35">
      <c r="A21" s="31">
        <v>20</v>
      </c>
      <c r="B21" s="38"/>
      <c r="C21" s="38"/>
      <c r="D21" s="30"/>
      <c r="E21" s="40"/>
      <c r="F21" s="30"/>
      <c r="G21" s="32"/>
      <c r="H21" s="32"/>
      <c r="I21" s="32"/>
      <c r="J21" s="32"/>
      <c r="K21" s="33">
        <f>+Evaluation[[#This Row],[NP (Personnes exposées)]]*Evaluation[[#This Row],[G (Gravité /Dommage)]]*Evaluation[[#This Row],[FE (Exposition)]]*Evaluation[[#This Row],[LO (Occurrence)]]</f>
        <v>0</v>
      </c>
      <c r="L21" s="30"/>
      <c r="M21" s="36"/>
    </row>
    <row r="22" spans="1:13" ht="72" customHeight="1" x14ac:dyDescent="0.35">
      <c r="A22" s="31">
        <v>21</v>
      </c>
      <c r="B22" s="38"/>
      <c r="C22" s="38"/>
      <c r="D22" s="30"/>
      <c r="E22" s="40"/>
      <c r="F22" s="30"/>
      <c r="G22" s="32"/>
      <c r="H22" s="32"/>
      <c r="I22" s="32"/>
      <c r="J22" s="32"/>
      <c r="K22" s="33">
        <f>+Evaluation[[#This Row],[NP (Personnes exposées)]]*Evaluation[[#This Row],[G (Gravité /Dommage)]]*Evaluation[[#This Row],[FE (Exposition)]]*Evaluation[[#This Row],[LO (Occurrence)]]</f>
        <v>0</v>
      </c>
      <c r="L22" s="30"/>
      <c r="M22" s="36"/>
    </row>
    <row r="23" spans="1:13" ht="66.5" customHeight="1" x14ac:dyDescent="0.35">
      <c r="A23" s="31">
        <v>22</v>
      </c>
      <c r="B23" s="38"/>
      <c r="C23" s="38"/>
      <c r="D23" s="30"/>
      <c r="E23" s="40"/>
      <c r="F23" s="30"/>
      <c r="G23" s="32"/>
      <c r="H23" s="32"/>
      <c r="I23" s="32"/>
      <c r="J23" s="32"/>
      <c r="K23" s="33">
        <f>+Evaluation[[#This Row],[NP (Personnes exposées)]]*Evaluation[[#This Row],[G (Gravité /Dommage)]]*Evaluation[[#This Row],[FE (Exposition)]]*Evaluation[[#This Row],[LO (Occurrence)]]</f>
        <v>0</v>
      </c>
      <c r="L23" s="30"/>
      <c r="M23" s="36"/>
    </row>
    <row r="24" spans="1:13" ht="88.25" customHeight="1" x14ac:dyDescent="0.35">
      <c r="A24" s="31">
        <v>23</v>
      </c>
      <c r="B24" s="38"/>
      <c r="C24" s="38"/>
      <c r="D24" s="30"/>
      <c r="E24" s="40"/>
      <c r="F24" s="30"/>
      <c r="G24" s="32"/>
      <c r="H24" s="32"/>
      <c r="I24" s="32"/>
      <c r="J24" s="32"/>
      <c r="K24" s="33">
        <f>+Evaluation[[#This Row],[NP (Personnes exposées)]]*Evaluation[[#This Row],[G (Gravité /Dommage)]]*Evaluation[[#This Row],[FE (Exposition)]]*Evaluation[[#This Row],[LO (Occurrence)]]</f>
        <v>0</v>
      </c>
      <c r="L24" s="30"/>
      <c r="M24" s="36"/>
    </row>
    <row r="25" spans="1:13" ht="75" customHeight="1" x14ac:dyDescent="0.35">
      <c r="A25" s="31">
        <v>24</v>
      </c>
      <c r="B25" s="38"/>
      <c r="C25" s="38"/>
      <c r="D25" s="30"/>
      <c r="E25" s="40"/>
      <c r="F25" s="30"/>
      <c r="G25" s="32"/>
      <c r="H25" s="32"/>
      <c r="I25" s="32"/>
      <c r="J25" s="32"/>
      <c r="K25" s="33">
        <f>+Evaluation[[#This Row],[NP (Personnes exposées)]]*Evaluation[[#This Row],[G (Gravité /Dommage)]]*Evaluation[[#This Row],[FE (Exposition)]]*Evaluation[[#This Row],[LO (Occurrence)]]</f>
        <v>0</v>
      </c>
      <c r="L25" s="30"/>
      <c r="M25" s="37"/>
    </row>
    <row r="26" spans="1:13" ht="88.25" customHeight="1" x14ac:dyDescent="0.35">
      <c r="A26" s="31">
        <v>25</v>
      </c>
      <c r="B26" s="38"/>
      <c r="C26" s="38"/>
      <c r="D26" s="30"/>
      <c r="E26" s="40"/>
      <c r="F26" s="30"/>
      <c r="G26" s="32"/>
      <c r="H26" s="32"/>
      <c r="I26" s="32"/>
      <c r="J26" s="32"/>
      <c r="K26" s="33">
        <f>+Evaluation[[#This Row],[NP (Personnes exposées)]]*Evaluation[[#This Row],[G (Gravité /Dommage)]]*Evaluation[[#This Row],[FE (Exposition)]]*Evaluation[[#This Row],[LO (Occurrence)]]</f>
        <v>0</v>
      </c>
      <c r="L26" s="30"/>
      <c r="M26" s="37"/>
    </row>
    <row r="27" spans="1:13" ht="71.400000000000006" customHeight="1" x14ac:dyDescent="0.35">
      <c r="A27" s="31">
        <v>26</v>
      </c>
      <c r="B27" s="38"/>
      <c r="C27" s="38"/>
      <c r="D27" s="30"/>
      <c r="E27" s="40"/>
      <c r="F27" s="30"/>
      <c r="G27" s="32"/>
      <c r="H27" s="32"/>
      <c r="I27" s="32"/>
      <c r="J27" s="32"/>
      <c r="K27" s="33">
        <f>+Evaluation[[#This Row],[NP (Personnes exposées)]]*Evaluation[[#This Row],[G (Gravité /Dommage)]]*Evaluation[[#This Row],[FE (Exposition)]]*Evaluation[[#This Row],[LO (Occurrence)]]</f>
        <v>0</v>
      </c>
      <c r="L27" s="30"/>
      <c r="M27" s="37"/>
    </row>
    <row r="28" spans="1:13" ht="70.25" customHeight="1" x14ac:dyDescent="0.35">
      <c r="A28" s="31">
        <v>27</v>
      </c>
      <c r="B28" s="38"/>
      <c r="C28" s="38"/>
      <c r="D28" s="30"/>
      <c r="E28" s="40"/>
      <c r="F28" s="30"/>
      <c r="G28" s="32"/>
      <c r="H28" s="32"/>
      <c r="I28" s="32"/>
      <c r="J28" s="32"/>
      <c r="K28" s="33">
        <f>+Evaluation[[#This Row],[NP (Personnes exposées)]]*Evaluation[[#This Row],[G (Gravité /Dommage)]]*Evaluation[[#This Row],[FE (Exposition)]]*Evaluation[[#This Row],[LO (Occurrence)]]</f>
        <v>0</v>
      </c>
      <c r="L28" s="30"/>
      <c r="M28" s="37"/>
    </row>
    <row r="29" spans="1:13" ht="62.4" customHeight="1" x14ac:dyDescent="0.35">
      <c r="A29" s="31">
        <v>28</v>
      </c>
      <c r="B29" s="38"/>
      <c r="C29" s="38"/>
      <c r="D29" s="30"/>
      <c r="E29" s="40"/>
      <c r="F29" s="30"/>
      <c r="G29" s="32"/>
      <c r="H29" s="32"/>
      <c r="I29" s="32"/>
      <c r="J29" s="32"/>
      <c r="K29" s="33">
        <f>+Evaluation[[#This Row],[NP (Personnes exposées)]]*Evaluation[[#This Row],[G (Gravité /Dommage)]]*Evaluation[[#This Row],[FE (Exposition)]]*Evaluation[[#This Row],[LO (Occurrence)]]</f>
        <v>0</v>
      </c>
      <c r="L29" s="30"/>
      <c r="M29" s="37"/>
    </row>
    <row r="30" spans="1:13" ht="73.25" customHeight="1" x14ac:dyDescent="0.35">
      <c r="A30" s="31">
        <v>29</v>
      </c>
      <c r="B30" s="38"/>
      <c r="C30" s="38"/>
      <c r="D30" s="30"/>
      <c r="E30" s="40"/>
      <c r="F30" s="30"/>
      <c r="G30" s="32"/>
      <c r="H30" s="32"/>
      <c r="I30" s="32"/>
      <c r="J30" s="32"/>
      <c r="K30" s="33">
        <f>+Evaluation[[#This Row],[NP (Personnes exposées)]]*Evaluation[[#This Row],[G (Gravité /Dommage)]]*Evaluation[[#This Row],[FE (Exposition)]]*Evaluation[[#This Row],[LO (Occurrence)]]</f>
        <v>0</v>
      </c>
      <c r="L30" s="30"/>
      <c r="M30" s="37"/>
    </row>
    <row r="31" spans="1:13" ht="46.75" customHeight="1" x14ac:dyDescent="0.35">
      <c r="A31" s="31">
        <v>30</v>
      </c>
      <c r="B31" s="38"/>
      <c r="C31" s="38"/>
      <c r="D31" s="30"/>
      <c r="E31" s="40"/>
      <c r="F31" s="30"/>
      <c r="G31" s="32"/>
      <c r="H31" s="32"/>
      <c r="I31" s="32"/>
      <c r="J31" s="32"/>
      <c r="K31" s="33">
        <f>+Evaluation[[#This Row],[NP (Personnes exposées)]]*Evaluation[[#This Row],[G (Gravité /Dommage)]]*Evaluation[[#This Row],[FE (Exposition)]]*Evaluation[[#This Row],[LO (Occurrence)]]</f>
        <v>0</v>
      </c>
      <c r="L31" s="30"/>
      <c r="M31" s="37"/>
    </row>
    <row r="32" spans="1:13" ht="60" customHeight="1" x14ac:dyDescent="0.35">
      <c r="A32" s="31">
        <v>31</v>
      </c>
      <c r="B32" s="38"/>
      <c r="C32" s="38"/>
      <c r="D32" s="30"/>
      <c r="E32" s="40"/>
      <c r="F32" s="30"/>
      <c r="G32" s="32"/>
      <c r="H32" s="32"/>
      <c r="I32" s="32"/>
      <c r="J32" s="32"/>
      <c r="K32" s="33">
        <f>+Evaluation[[#This Row],[NP (Personnes exposées)]]*Evaluation[[#This Row],[G (Gravité /Dommage)]]*Evaluation[[#This Row],[FE (Exposition)]]*Evaluation[[#This Row],[LO (Occurrence)]]</f>
        <v>0</v>
      </c>
      <c r="L32" s="30"/>
      <c r="M32" s="37"/>
    </row>
    <row r="33" spans="1:14" ht="59.4" customHeight="1" x14ac:dyDescent="0.35">
      <c r="A33" s="31">
        <v>32</v>
      </c>
      <c r="B33" s="38"/>
      <c r="C33" s="38"/>
      <c r="D33" s="30"/>
      <c r="E33" s="40"/>
      <c r="F33" s="30"/>
      <c r="G33" s="32"/>
      <c r="H33" s="32"/>
      <c r="I33" s="32"/>
      <c r="J33" s="32"/>
      <c r="K33" s="33">
        <f>+Evaluation[[#This Row],[NP (Personnes exposées)]]*Evaluation[[#This Row],[G (Gravité /Dommage)]]*Evaluation[[#This Row],[FE (Exposition)]]*Evaluation[[#This Row],[LO (Occurrence)]]</f>
        <v>0</v>
      </c>
      <c r="L33" s="30"/>
      <c r="M33" s="37"/>
      <c r="N33" s="1"/>
    </row>
    <row r="34" spans="1:14" ht="52.25" customHeight="1" x14ac:dyDescent="0.35">
      <c r="A34" s="31">
        <v>33</v>
      </c>
      <c r="B34" s="38"/>
      <c r="C34" s="38"/>
      <c r="D34" s="30"/>
      <c r="E34" s="40"/>
      <c r="F34" s="30"/>
      <c r="G34" s="32"/>
      <c r="H34" s="32"/>
      <c r="I34" s="32"/>
      <c r="J34" s="32"/>
      <c r="K34" s="33">
        <f>+Evaluation[[#This Row],[NP (Personnes exposées)]]*Evaluation[[#This Row],[G (Gravité /Dommage)]]*Evaluation[[#This Row],[FE (Exposition)]]*Evaluation[[#This Row],[LO (Occurrence)]]</f>
        <v>0</v>
      </c>
      <c r="L34" s="30"/>
      <c r="M34" s="37"/>
    </row>
    <row r="35" spans="1:14" ht="65.400000000000006" customHeight="1" x14ac:dyDescent="0.35">
      <c r="A35" s="31">
        <v>34</v>
      </c>
      <c r="B35" s="38"/>
      <c r="C35" s="38"/>
      <c r="D35" s="30"/>
      <c r="E35" s="40"/>
      <c r="F35" s="30"/>
      <c r="G35" s="32"/>
      <c r="H35" s="32"/>
      <c r="I35" s="32"/>
      <c r="J35" s="32"/>
      <c r="K35" s="33">
        <f>+Evaluation[[#This Row],[NP (Personnes exposées)]]*Evaluation[[#This Row],[G (Gravité /Dommage)]]*Evaluation[[#This Row],[FE (Exposition)]]*Evaluation[[#This Row],[LO (Occurrence)]]</f>
        <v>0</v>
      </c>
      <c r="L35" s="30"/>
      <c r="M35" s="37"/>
    </row>
    <row r="36" spans="1:14" ht="60" customHeight="1" x14ac:dyDescent="0.35">
      <c r="A36" s="31">
        <v>35</v>
      </c>
      <c r="B36" s="38"/>
      <c r="C36" s="38"/>
      <c r="D36" s="30"/>
      <c r="E36" s="40"/>
      <c r="F36" s="30"/>
      <c r="G36" s="32"/>
      <c r="H36" s="32"/>
      <c r="I36" s="32"/>
      <c r="J36" s="32"/>
      <c r="K36" s="33">
        <f>+Evaluation[[#This Row],[NP (Personnes exposées)]]*Evaluation[[#This Row],[G (Gravité /Dommage)]]*Evaluation[[#This Row],[FE (Exposition)]]*Evaluation[[#This Row],[LO (Occurrence)]]</f>
        <v>0</v>
      </c>
      <c r="L36" s="30"/>
      <c r="M36" s="35"/>
    </row>
    <row r="37" spans="1:14" ht="60" customHeight="1" x14ac:dyDescent="0.35">
      <c r="A37" s="31">
        <v>36</v>
      </c>
      <c r="B37" s="38"/>
      <c r="C37" s="38"/>
      <c r="D37" s="30"/>
      <c r="E37" s="40"/>
      <c r="F37" s="30"/>
      <c r="G37" s="32"/>
      <c r="H37" s="32"/>
      <c r="I37" s="32"/>
      <c r="J37" s="32"/>
      <c r="K37" s="33">
        <f>+Evaluation[[#This Row],[NP (Personnes exposées)]]*Evaluation[[#This Row],[G (Gravité /Dommage)]]*Evaluation[[#This Row],[FE (Exposition)]]*Evaluation[[#This Row],[LO (Occurrence)]]</f>
        <v>0</v>
      </c>
      <c r="L37" s="30"/>
      <c r="M37" s="39"/>
    </row>
    <row r="38" spans="1:14" ht="60" customHeight="1" x14ac:dyDescent="0.35">
      <c r="A38" s="31">
        <v>37</v>
      </c>
      <c r="B38" s="38"/>
      <c r="C38" s="38"/>
      <c r="D38" s="30"/>
      <c r="E38" s="40"/>
      <c r="F38" s="30"/>
      <c r="G38" s="32"/>
      <c r="H38" s="32"/>
      <c r="I38" s="32"/>
      <c r="J38" s="32"/>
      <c r="K38" s="33">
        <f>+Evaluation[[#This Row],[NP (Personnes exposées)]]*Evaluation[[#This Row],[G (Gravité /Dommage)]]*Evaluation[[#This Row],[FE (Exposition)]]*Evaluation[[#This Row],[LO (Occurrence)]]</f>
        <v>0</v>
      </c>
      <c r="L38" s="30"/>
      <c r="M38" s="39"/>
    </row>
    <row r="39" spans="1:14" ht="60" customHeight="1" x14ac:dyDescent="0.35">
      <c r="A39" s="31">
        <v>38</v>
      </c>
      <c r="B39" s="38"/>
      <c r="C39" s="38"/>
      <c r="D39" s="30"/>
      <c r="E39" s="40"/>
      <c r="F39" s="30"/>
      <c r="G39" s="32"/>
      <c r="H39" s="32"/>
      <c r="I39" s="32"/>
      <c r="J39" s="32"/>
      <c r="K39" s="33">
        <f>+Evaluation[[#This Row],[NP (Personnes exposées)]]*Evaluation[[#This Row],[G (Gravité /Dommage)]]*Evaluation[[#This Row],[FE (Exposition)]]*Evaluation[[#This Row],[LO (Occurrence)]]</f>
        <v>0</v>
      </c>
      <c r="L39" s="30"/>
      <c r="M39" s="39"/>
    </row>
    <row r="40" spans="1:14" ht="87" customHeight="1" x14ac:dyDescent="0.35">
      <c r="A40" s="31">
        <v>39</v>
      </c>
      <c r="B40" s="38"/>
      <c r="C40" s="38"/>
      <c r="D40" s="30"/>
      <c r="E40" s="40"/>
      <c r="F40" s="30"/>
      <c r="G40" s="32"/>
      <c r="H40" s="32"/>
      <c r="I40" s="32"/>
      <c r="J40" s="32"/>
      <c r="K40" s="33">
        <f>+Evaluation[[#This Row],[NP (Personnes exposées)]]*Evaluation[[#This Row],[G (Gravité /Dommage)]]*Evaluation[[#This Row],[FE (Exposition)]]*Evaluation[[#This Row],[LO (Occurrence)]]</f>
        <v>0</v>
      </c>
      <c r="L40" s="30"/>
      <c r="M40" s="39"/>
    </row>
    <row r="41" spans="1:14" ht="87" customHeight="1" x14ac:dyDescent="0.35">
      <c r="A41" s="31">
        <v>40</v>
      </c>
      <c r="B41" s="38"/>
      <c r="C41" s="38"/>
      <c r="D41" s="30"/>
      <c r="E41" s="40"/>
      <c r="F41" s="30"/>
      <c r="G41" s="32"/>
      <c r="H41" s="32"/>
      <c r="I41" s="32"/>
      <c r="J41" s="32"/>
      <c r="K41" s="33">
        <f>+Evaluation[[#This Row],[NP (Personnes exposées)]]*Evaluation[[#This Row],[G (Gravité /Dommage)]]*Evaluation[[#This Row],[FE (Exposition)]]*Evaluation[[#This Row],[LO (Occurrence)]]</f>
        <v>0</v>
      </c>
      <c r="L41" s="30"/>
      <c r="M41" s="39"/>
    </row>
    <row r="42" spans="1:14" ht="52.75" customHeight="1" x14ac:dyDescent="0.35">
      <c r="A42" s="31">
        <v>41</v>
      </c>
      <c r="B42" s="38"/>
      <c r="C42" s="38"/>
      <c r="D42" s="30"/>
      <c r="E42" s="40"/>
      <c r="F42" s="30"/>
      <c r="G42" s="32"/>
      <c r="H42" s="32"/>
      <c r="I42" s="32"/>
      <c r="J42" s="32"/>
      <c r="K42" s="33">
        <f>+Evaluation[[#This Row],[NP (Personnes exposées)]]*Evaluation[[#This Row],[G (Gravité /Dommage)]]*Evaluation[[#This Row],[FE (Exposition)]]*Evaluation[[#This Row],[LO (Occurrence)]]</f>
        <v>0</v>
      </c>
      <c r="L42" s="30"/>
      <c r="M42" s="36"/>
    </row>
    <row r="43" spans="1:14" ht="52.75" customHeight="1" x14ac:dyDescent="0.35">
      <c r="A43" s="31">
        <v>42</v>
      </c>
      <c r="B43" s="38"/>
      <c r="C43" s="38"/>
      <c r="D43" s="30"/>
      <c r="E43" s="40"/>
      <c r="F43" s="30"/>
      <c r="G43" s="32"/>
      <c r="H43" s="32"/>
      <c r="I43" s="32"/>
      <c r="J43" s="32"/>
      <c r="K43" s="33">
        <f>+Evaluation[[#This Row],[NP (Personnes exposées)]]*Evaluation[[#This Row],[G (Gravité /Dommage)]]*Evaluation[[#This Row],[FE (Exposition)]]*Evaluation[[#This Row],[LO (Occurrence)]]</f>
        <v>0</v>
      </c>
      <c r="L43" s="30"/>
      <c r="M43" s="37"/>
    </row>
    <row r="44" spans="1:14" ht="52.75" customHeight="1" x14ac:dyDescent="0.35">
      <c r="A44" s="31">
        <v>43</v>
      </c>
      <c r="B44" s="38"/>
      <c r="C44" s="38"/>
      <c r="D44" s="30"/>
      <c r="E44" s="40"/>
      <c r="F44" s="30"/>
      <c r="G44" s="32"/>
      <c r="H44" s="32"/>
      <c r="I44" s="32"/>
      <c r="J44" s="32"/>
      <c r="K44" s="33">
        <f>+Evaluation[[#This Row],[NP (Personnes exposées)]]*Evaluation[[#This Row],[G (Gravité /Dommage)]]*Evaluation[[#This Row],[FE (Exposition)]]*Evaluation[[#This Row],[LO (Occurrence)]]</f>
        <v>0</v>
      </c>
      <c r="L44" s="30"/>
      <c r="M44" s="37"/>
    </row>
    <row r="45" spans="1:14" ht="77.400000000000006" customHeight="1" x14ac:dyDescent="0.35">
      <c r="A45" s="31">
        <v>44</v>
      </c>
      <c r="B45" s="38"/>
      <c r="C45" s="38"/>
      <c r="D45" s="30"/>
      <c r="E45" s="40"/>
      <c r="F45" s="30"/>
      <c r="G45" s="32"/>
      <c r="H45" s="32"/>
      <c r="I45" s="32"/>
      <c r="J45" s="32"/>
      <c r="K45" s="33">
        <f>+Evaluation[[#This Row],[NP (Personnes exposées)]]*Evaluation[[#This Row],[G (Gravité /Dommage)]]*Evaluation[[#This Row],[FE (Exposition)]]*Evaluation[[#This Row],[LO (Occurrence)]]</f>
        <v>0</v>
      </c>
      <c r="L45" s="30"/>
      <c r="M45" s="37"/>
    </row>
    <row r="46" spans="1:14" ht="60" customHeight="1" x14ac:dyDescent="0.35">
      <c r="A46" s="31">
        <v>45</v>
      </c>
      <c r="B46" s="38"/>
      <c r="C46" s="38"/>
      <c r="D46" s="30"/>
      <c r="E46" s="40"/>
      <c r="F46" s="30"/>
      <c r="G46" s="32"/>
      <c r="H46" s="32"/>
      <c r="I46" s="32"/>
      <c r="J46" s="32"/>
      <c r="K46" s="33">
        <f>+Evaluation[[#This Row],[NP (Personnes exposées)]]*Evaluation[[#This Row],[G (Gravité /Dommage)]]*Evaluation[[#This Row],[FE (Exposition)]]*Evaluation[[#This Row],[LO (Occurrence)]]</f>
        <v>0</v>
      </c>
      <c r="L46" s="30"/>
      <c r="M46" s="37"/>
    </row>
    <row r="47" spans="1:14" ht="90.65" customHeight="1" x14ac:dyDescent="0.35">
      <c r="A47" s="31">
        <v>46</v>
      </c>
      <c r="B47" s="38"/>
      <c r="C47" s="38"/>
      <c r="D47" s="30"/>
      <c r="E47" s="40"/>
      <c r="F47" s="30"/>
      <c r="G47" s="32"/>
      <c r="H47" s="32"/>
      <c r="I47" s="32"/>
      <c r="J47" s="32"/>
      <c r="K47" s="33">
        <f>+Evaluation[[#This Row],[NP (Personnes exposées)]]*Evaluation[[#This Row],[G (Gravité /Dommage)]]*Evaluation[[#This Row],[FE (Exposition)]]*Evaluation[[#This Row],[LO (Occurrence)]]</f>
        <v>0</v>
      </c>
      <c r="L47" s="30"/>
      <c r="M47" s="37"/>
    </row>
    <row r="48" spans="1:14" ht="60" customHeight="1" x14ac:dyDescent="0.35">
      <c r="A48" s="31">
        <v>47</v>
      </c>
      <c r="B48" s="38"/>
      <c r="C48" s="38"/>
      <c r="D48" s="30"/>
      <c r="E48" s="40"/>
      <c r="F48" s="30"/>
      <c r="G48" s="32"/>
      <c r="H48" s="32"/>
      <c r="I48" s="32"/>
      <c r="J48" s="32"/>
      <c r="K48" s="33">
        <f>+Evaluation[[#This Row],[NP (Personnes exposées)]]*Evaluation[[#This Row],[G (Gravité /Dommage)]]*Evaluation[[#This Row],[FE (Exposition)]]*Evaluation[[#This Row],[LO (Occurrence)]]</f>
        <v>0</v>
      </c>
      <c r="L48" s="30"/>
      <c r="M48" s="37"/>
    </row>
    <row r="49" spans="1:13" ht="49.75" customHeight="1" x14ac:dyDescent="0.35">
      <c r="A49" s="31">
        <v>48</v>
      </c>
      <c r="B49" s="38"/>
      <c r="C49" s="38"/>
      <c r="D49" s="30"/>
      <c r="E49" s="40"/>
      <c r="F49" s="30"/>
      <c r="G49" s="32"/>
      <c r="H49" s="32"/>
      <c r="I49" s="32"/>
      <c r="J49" s="32"/>
      <c r="K49" s="33">
        <f>+Evaluation[[#This Row],[NP (Personnes exposées)]]*Evaluation[[#This Row],[G (Gravité /Dommage)]]*Evaluation[[#This Row],[FE (Exposition)]]*Evaluation[[#This Row],[LO (Occurrence)]]</f>
        <v>0</v>
      </c>
      <c r="L49" s="30"/>
      <c r="M49" s="36"/>
    </row>
    <row r="50" spans="1:13" ht="101.4" customHeight="1" x14ac:dyDescent="0.35">
      <c r="A50" s="31">
        <v>49</v>
      </c>
      <c r="B50" s="38"/>
      <c r="C50" s="38"/>
      <c r="D50" s="30"/>
      <c r="E50" s="40"/>
      <c r="F50" s="30"/>
      <c r="G50" s="32"/>
      <c r="H50" s="32"/>
      <c r="I50" s="32"/>
      <c r="J50" s="32"/>
      <c r="K50" s="33">
        <f>+Evaluation[[#This Row],[NP (Personnes exposées)]]*Evaluation[[#This Row],[G (Gravité /Dommage)]]*Evaluation[[#This Row],[FE (Exposition)]]*Evaluation[[#This Row],[LO (Occurrence)]]</f>
        <v>0</v>
      </c>
      <c r="L50" s="30"/>
      <c r="M50" s="37"/>
    </row>
    <row r="51" spans="1:13" ht="87.65" customHeight="1" x14ac:dyDescent="0.35">
      <c r="A51" s="31">
        <v>50</v>
      </c>
      <c r="B51" s="38"/>
      <c r="C51" s="38"/>
      <c r="D51" s="30"/>
      <c r="E51" s="40"/>
      <c r="F51" s="30"/>
      <c r="G51" s="32"/>
      <c r="H51" s="32"/>
      <c r="I51" s="32"/>
      <c r="J51" s="32"/>
      <c r="K51" s="33">
        <f>+Evaluation[[#This Row],[NP (Personnes exposées)]]*Evaluation[[#This Row],[G (Gravité /Dommage)]]*Evaluation[[#This Row],[FE (Exposition)]]*Evaluation[[#This Row],[LO (Occurrence)]]</f>
        <v>0</v>
      </c>
      <c r="L51" s="30"/>
      <c r="M51" s="36"/>
    </row>
    <row r="52" spans="1:13" ht="100.25" customHeight="1" x14ac:dyDescent="0.35">
      <c r="A52" s="31">
        <v>51</v>
      </c>
      <c r="B52" s="38"/>
      <c r="C52" s="38"/>
      <c r="D52" s="30"/>
      <c r="E52" s="40"/>
      <c r="F52" s="30"/>
      <c r="G52" s="32"/>
      <c r="H52" s="32"/>
      <c r="I52" s="32"/>
      <c r="J52" s="32"/>
      <c r="K52" s="33">
        <f>+Evaluation[[#This Row],[NP (Personnes exposées)]]*Evaluation[[#This Row],[G (Gravité /Dommage)]]*Evaluation[[#This Row],[FE (Exposition)]]*Evaluation[[#This Row],[LO (Occurrence)]]</f>
        <v>0</v>
      </c>
      <c r="L52" s="30"/>
      <c r="M52" s="36"/>
    </row>
    <row r="53" spans="1:13" ht="126" customHeight="1" x14ac:dyDescent="0.35">
      <c r="A53" s="31">
        <v>52</v>
      </c>
      <c r="B53" s="38"/>
      <c r="C53" s="38"/>
      <c r="D53" s="30"/>
      <c r="E53" s="40"/>
      <c r="F53" s="30"/>
      <c r="G53" s="32"/>
      <c r="H53" s="32"/>
      <c r="I53" s="32"/>
      <c r="J53" s="32"/>
      <c r="K53" s="33">
        <f>+Evaluation[[#This Row],[NP (Personnes exposées)]]*Evaluation[[#This Row],[G (Gravité /Dommage)]]*Evaluation[[#This Row],[FE (Exposition)]]*Evaluation[[#This Row],[LO (Occurrence)]]</f>
        <v>0</v>
      </c>
      <c r="L53" s="30"/>
      <c r="M53" s="36"/>
    </row>
    <row r="54" spans="1:13" ht="72" customHeight="1" x14ac:dyDescent="0.35">
      <c r="A54" s="31">
        <v>53</v>
      </c>
      <c r="B54" s="38"/>
      <c r="C54" s="38"/>
      <c r="D54" s="30"/>
      <c r="E54" s="40"/>
      <c r="F54" s="30"/>
      <c r="G54" s="32"/>
      <c r="H54" s="32"/>
      <c r="I54" s="32"/>
      <c r="J54" s="32"/>
      <c r="K54" s="33">
        <f>+Evaluation[[#This Row],[NP (Personnes exposées)]]*Evaluation[[#This Row],[G (Gravité /Dommage)]]*Evaluation[[#This Row],[FE (Exposition)]]*Evaluation[[#This Row],[LO (Occurrence)]]</f>
        <v>0</v>
      </c>
      <c r="L54" s="30"/>
      <c r="M54" s="37"/>
    </row>
    <row r="55" spans="1:13" ht="75" customHeight="1" x14ac:dyDescent="0.35">
      <c r="A55" s="31">
        <v>54</v>
      </c>
      <c r="B55" s="38"/>
      <c r="C55" s="38"/>
      <c r="D55" s="30"/>
      <c r="E55" s="40"/>
      <c r="F55" s="30"/>
      <c r="G55" s="32"/>
      <c r="H55" s="32"/>
      <c r="I55" s="32"/>
      <c r="J55" s="32"/>
      <c r="K55" s="33">
        <f>+Evaluation[[#This Row],[NP (Personnes exposées)]]*Evaluation[[#This Row],[G (Gravité /Dommage)]]*Evaluation[[#This Row],[FE (Exposition)]]*Evaluation[[#This Row],[LO (Occurrence)]]</f>
        <v>0</v>
      </c>
      <c r="L55" s="30"/>
      <c r="M55" s="37"/>
    </row>
    <row r="56" spans="1:13" ht="70.25" customHeight="1" x14ac:dyDescent="0.35">
      <c r="A56" s="31">
        <v>55</v>
      </c>
      <c r="B56" s="38"/>
      <c r="C56" s="38"/>
      <c r="D56" s="30"/>
      <c r="E56" s="40"/>
      <c r="F56" s="30"/>
      <c r="G56" s="32"/>
      <c r="H56" s="32"/>
      <c r="I56" s="32"/>
      <c r="J56" s="32"/>
      <c r="K56" s="33">
        <f>+Evaluation[[#This Row],[NP (Personnes exposées)]]*Evaluation[[#This Row],[G (Gravité /Dommage)]]*Evaluation[[#This Row],[FE (Exposition)]]*Evaluation[[#This Row],[LO (Occurrence)]]</f>
        <v>0</v>
      </c>
      <c r="L56" s="30"/>
      <c r="M56" s="37"/>
    </row>
    <row r="57" spans="1:13" ht="88.25" customHeight="1" x14ac:dyDescent="0.35">
      <c r="A57" s="31">
        <v>56</v>
      </c>
      <c r="B57" s="38"/>
      <c r="C57" s="38"/>
      <c r="D57" s="30"/>
      <c r="E57" s="40"/>
      <c r="F57" s="30"/>
      <c r="G57" s="32"/>
      <c r="H57" s="32"/>
      <c r="I57" s="32"/>
      <c r="J57" s="32"/>
      <c r="K57" s="33">
        <f>+Evaluation[[#This Row],[NP (Personnes exposées)]]*Evaluation[[#This Row],[G (Gravité /Dommage)]]*Evaluation[[#This Row],[FE (Exposition)]]*Evaluation[[#This Row],[LO (Occurrence)]]</f>
        <v>0</v>
      </c>
      <c r="L57" s="30"/>
      <c r="M57" s="37"/>
    </row>
    <row r="58" spans="1:13" ht="72" customHeight="1" x14ac:dyDescent="0.35">
      <c r="A58" s="31">
        <v>57</v>
      </c>
      <c r="B58" s="38"/>
      <c r="C58" s="38"/>
      <c r="D58" s="30"/>
      <c r="E58" s="40"/>
      <c r="F58" s="30"/>
      <c r="G58" s="32"/>
      <c r="H58" s="32"/>
      <c r="I58" s="32"/>
      <c r="J58" s="32"/>
      <c r="K58" s="33">
        <f>+Evaluation[[#This Row],[NP (Personnes exposées)]]*Evaluation[[#This Row],[G (Gravité /Dommage)]]*Evaluation[[#This Row],[FE (Exposition)]]*Evaluation[[#This Row],[LO (Occurrence)]]</f>
        <v>0</v>
      </c>
      <c r="L58" s="30"/>
      <c r="M58" s="37"/>
    </row>
    <row r="59" spans="1:13" x14ac:dyDescent="0.35">
      <c r="L59" s="28"/>
      <c r="M59" s="29"/>
    </row>
    <row r="60" spans="1:13" x14ac:dyDescent="0.35">
      <c r="L60" s="28"/>
      <c r="M60" s="29"/>
    </row>
    <row r="61" spans="1:13" x14ac:dyDescent="0.35">
      <c r="L61" s="28"/>
      <c r="M61" s="29"/>
    </row>
    <row r="62" spans="1:13" x14ac:dyDescent="0.35">
      <c r="L62" s="28"/>
      <c r="M62" s="29"/>
    </row>
    <row r="63" spans="1:13" x14ac:dyDescent="0.35">
      <c r="L63" s="28"/>
      <c r="M63" s="29"/>
    </row>
    <row r="64" spans="1:13" x14ac:dyDescent="0.35">
      <c r="L64" s="28"/>
      <c r="M64" s="29"/>
    </row>
    <row r="65" spans="12:13" x14ac:dyDescent="0.35">
      <c r="L65" s="28"/>
      <c r="M65" s="29"/>
    </row>
    <row r="66" spans="12:13" x14ac:dyDescent="0.35">
      <c r="L66" s="28"/>
      <c r="M66" s="29"/>
    </row>
    <row r="67" spans="12:13" x14ac:dyDescent="0.35">
      <c r="L67" s="28"/>
      <c r="M67" s="29"/>
    </row>
    <row r="68" spans="12:13" x14ac:dyDescent="0.35">
      <c r="L68" s="28"/>
      <c r="M68" s="29"/>
    </row>
    <row r="69" spans="12:13" x14ac:dyDescent="0.35">
      <c r="L69" s="28"/>
      <c r="M69" s="29"/>
    </row>
    <row r="70" spans="12:13" x14ac:dyDescent="0.35">
      <c r="L70" s="28"/>
      <c r="M70" s="29"/>
    </row>
    <row r="71" spans="12:13" x14ac:dyDescent="0.35">
      <c r="L71" s="28"/>
      <c r="M71" s="29"/>
    </row>
    <row r="72" spans="12:13" x14ac:dyDescent="0.35">
      <c r="L72" s="28"/>
      <c r="M72" s="29"/>
    </row>
    <row r="73" spans="12:13" x14ac:dyDescent="0.35">
      <c r="L73" s="28"/>
      <c r="M73" s="29"/>
    </row>
    <row r="74" spans="12:13" x14ac:dyDescent="0.35">
      <c r="L74" s="28"/>
      <c r="M74" s="29"/>
    </row>
    <row r="75" spans="12:13" x14ac:dyDescent="0.35">
      <c r="L75" s="28"/>
      <c r="M75" s="29"/>
    </row>
    <row r="76" spans="12:13" x14ac:dyDescent="0.35">
      <c r="L76" s="28"/>
      <c r="M76" s="29"/>
    </row>
    <row r="77" spans="12:13" x14ac:dyDescent="0.35">
      <c r="L77" s="28"/>
      <c r="M77" s="29"/>
    </row>
    <row r="78" spans="12:13" x14ac:dyDescent="0.35">
      <c r="L78" s="28"/>
      <c r="M78" s="29"/>
    </row>
    <row r="79" spans="12:13" x14ac:dyDescent="0.35">
      <c r="L79" s="28"/>
      <c r="M79" s="29"/>
    </row>
    <row r="80" spans="12:13" x14ac:dyDescent="0.35">
      <c r="L80" s="28"/>
      <c r="M80" s="29"/>
    </row>
    <row r="81" spans="12:13" x14ac:dyDescent="0.35">
      <c r="L81" s="28"/>
      <c r="M81" s="29"/>
    </row>
    <row r="82" spans="12:13" x14ac:dyDescent="0.35">
      <c r="L82" s="28"/>
      <c r="M82" s="29"/>
    </row>
    <row r="83" spans="12:13" x14ac:dyDescent="0.35">
      <c r="L83" s="28"/>
      <c r="M83" s="29"/>
    </row>
    <row r="84" spans="12:13" x14ac:dyDescent="0.35">
      <c r="L84" s="28"/>
      <c r="M84" s="29"/>
    </row>
    <row r="85" spans="12:13" x14ac:dyDescent="0.35">
      <c r="L85" s="28"/>
      <c r="M85" s="29"/>
    </row>
    <row r="86" spans="12:13" x14ac:dyDescent="0.35">
      <c r="L86" s="28"/>
      <c r="M86" s="29"/>
    </row>
    <row r="87" spans="12:13" x14ac:dyDescent="0.35">
      <c r="L87" s="28"/>
      <c r="M87" s="29"/>
    </row>
    <row r="88" spans="12:13" x14ac:dyDescent="0.35">
      <c r="L88" s="28"/>
      <c r="M88" s="29"/>
    </row>
    <row r="89" spans="12:13" x14ac:dyDescent="0.35">
      <c r="L89" s="28"/>
      <c r="M89" s="29"/>
    </row>
    <row r="90" spans="12:13" x14ac:dyDescent="0.35">
      <c r="L90" s="28"/>
      <c r="M90" s="29"/>
    </row>
    <row r="91" spans="12:13" x14ac:dyDescent="0.35">
      <c r="L91" s="28"/>
      <c r="M91" s="29"/>
    </row>
    <row r="92" spans="12:13" x14ac:dyDescent="0.35">
      <c r="L92" s="28"/>
      <c r="M92" s="29"/>
    </row>
    <row r="93" spans="12:13" x14ac:dyDescent="0.35">
      <c r="L93" s="28"/>
      <c r="M93" s="29"/>
    </row>
    <row r="94" spans="12:13" x14ac:dyDescent="0.35">
      <c r="L94" s="28"/>
      <c r="M94" s="29"/>
    </row>
    <row r="95" spans="12:13" x14ac:dyDescent="0.35">
      <c r="L95" s="28"/>
      <c r="M95" s="29"/>
    </row>
    <row r="96" spans="12:13" x14ac:dyDescent="0.35">
      <c r="L96" s="28"/>
      <c r="M96" s="29"/>
    </row>
    <row r="97" spans="12:13" x14ac:dyDescent="0.35">
      <c r="L97" s="28"/>
      <c r="M97" s="29"/>
    </row>
    <row r="98" spans="12:13" x14ac:dyDescent="0.35">
      <c r="L98" s="28"/>
      <c r="M98" s="29"/>
    </row>
    <row r="99" spans="12:13" x14ac:dyDescent="0.35">
      <c r="L99" s="28"/>
      <c r="M99" s="29"/>
    </row>
    <row r="100" spans="12:13" x14ac:dyDescent="0.35">
      <c r="L100" s="28"/>
      <c r="M100" s="29"/>
    </row>
    <row r="101" spans="12:13" x14ac:dyDescent="0.35">
      <c r="L101" s="28"/>
      <c r="M101" s="29"/>
    </row>
    <row r="102" spans="12:13" x14ac:dyDescent="0.35">
      <c r="L102" s="28"/>
      <c r="M102" s="29"/>
    </row>
    <row r="103" spans="12:13" x14ac:dyDescent="0.35">
      <c r="L103" s="28"/>
      <c r="M103" s="29"/>
    </row>
    <row r="104" spans="12:13" x14ac:dyDescent="0.35">
      <c r="L104" s="28"/>
      <c r="M104" s="29"/>
    </row>
    <row r="105" spans="12:13" x14ac:dyDescent="0.35">
      <c r="L105" s="28"/>
      <c r="M105" s="29"/>
    </row>
    <row r="106" spans="12:13" x14ac:dyDescent="0.35">
      <c r="L106" s="28"/>
      <c r="M106" s="29"/>
    </row>
    <row r="107" spans="12:13" x14ac:dyDescent="0.35">
      <c r="L107" s="28"/>
      <c r="M107" s="29"/>
    </row>
    <row r="108" spans="12:13" x14ac:dyDescent="0.35">
      <c r="L108" s="28"/>
      <c r="M108" s="29"/>
    </row>
    <row r="109" spans="12:13" x14ac:dyDescent="0.35">
      <c r="L109" s="28"/>
      <c r="M109" s="29"/>
    </row>
    <row r="110" spans="12:13" x14ac:dyDescent="0.35">
      <c r="L110" s="28"/>
      <c r="M110" s="29"/>
    </row>
    <row r="111" spans="12:13" x14ac:dyDescent="0.35">
      <c r="L111" s="28"/>
      <c r="M111" s="29"/>
    </row>
    <row r="112" spans="12:13" x14ac:dyDescent="0.35">
      <c r="L112" s="28"/>
      <c r="M112" s="29"/>
    </row>
    <row r="113" spans="12:13" x14ac:dyDescent="0.35">
      <c r="L113" s="28"/>
      <c r="M113" s="29"/>
    </row>
    <row r="114" spans="12:13" x14ac:dyDescent="0.35">
      <c r="L114" s="28"/>
      <c r="M114" s="29"/>
    </row>
    <row r="115" spans="12:13" x14ac:dyDescent="0.35">
      <c r="L115" s="28"/>
      <c r="M115" s="29"/>
    </row>
    <row r="116" spans="12:13" x14ac:dyDescent="0.35">
      <c r="L116" s="28"/>
      <c r="M116" s="29"/>
    </row>
    <row r="117" spans="12:13" x14ac:dyDescent="0.35">
      <c r="L117" s="28"/>
      <c r="M117" s="29"/>
    </row>
    <row r="118" spans="12:13" x14ac:dyDescent="0.35">
      <c r="L118" s="28"/>
      <c r="M118" s="29"/>
    </row>
    <row r="119" spans="12:13" x14ac:dyDescent="0.35">
      <c r="L119" s="28"/>
      <c r="M119" s="29"/>
    </row>
    <row r="120" spans="12:13" x14ac:dyDescent="0.35">
      <c r="L120" s="28"/>
      <c r="M120" s="29"/>
    </row>
    <row r="121" spans="12:13" x14ac:dyDescent="0.35">
      <c r="L121" s="28"/>
      <c r="M121" s="29"/>
    </row>
    <row r="122" spans="12:13" x14ac:dyDescent="0.35">
      <c r="L122" s="28"/>
      <c r="M122" s="29"/>
    </row>
    <row r="123" spans="12:13" x14ac:dyDescent="0.35">
      <c r="L123" s="28"/>
      <c r="M123" s="29"/>
    </row>
    <row r="124" spans="12:13" x14ac:dyDescent="0.35">
      <c r="L124" s="28"/>
      <c r="M124" s="29"/>
    </row>
    <row r="125" spans="12:13" x14ac:dyDescent="0.35">
      <c r="L125" s="28"/>
      <c r="M125" s="29"/>
    </row>
    <row r="126" spans="12:13" x14ac:dyDescent="0.35">
      <c r="L126" s="28"/>
      <c r="M126" s="29"/>
    </row>
    <row r="127" spans="12:13" x14ac:dyDescent="0.35">
      <c r="L127" s="28"/>
      <c r="M127" s="29"/>
    </row>
    <row r="128" spans="12:13" x14ac:dyDescent="0.35">
      <c r="L128" s="28"/>
      <c r="M128" s="29"/>
    </row>
    <row r="129" spans="12:13" x14ac:dyDescent="0.35">
      <c r="L129" s="28"/>
      <c r="M129" s="29"/>
    </row>
    <row r="130" spans="12:13" x14ac:dyDescent="0.35">
      <c r="L130" s="28"/>
      <c r="M130" s="29"/>
    </row>
    <row r="131" spans="12:13" x14ac:dyDescent="0.35">
      <c r="L131" s="28"/>
      <c r="M131" s="29"/>
    </row>
    <row r="132" spans="12:13" x14ac:dyDescent="0.35">
      <c r="L132" s="28"/>
      <c r="M132" s="29"/>
    </row>
    <row r="133" spans="12:13" x14ac:dyDescent="0.35">
      <c r="L133" s="28"/>
      <c r="M133" s="29"/>
    </row>
    <row r="134" spans="12:13" x14ac:dyDescent="0.35">
      <c r="L134" s="28"/>
      <c r="M134" s="29"/>
    </row>
    <row r="135" spans="12:13" x14ac:dyDescent="0.35">
      <c r="L135" s="28"/>
      <c r="M135" s="29"/>
    </row>
    <row r="136" spans="12:13" x14ac:dyDescent="0.35">
      <c r="L136" s="28"/>
      <c r="M136" s="29"/>
    </row>
    <row r="137" spans="12:13" x14ac:dyDescent="0.35">
      <c r="L137" s="28"/>
      <c r="M137" s="29"/>
    </row>
    <row r="138" spans="12:13" x14ac:dyDescent="0.35">
      <c r="L138" s="28"/>
      <c r="M138" s="29"/>
    </row>
    <row r="139" spans="12:13" x14ac:dyDescent="0.35">
      <c r="L139" s="28"/>
      <c r="M139" s="29"/>
    </row>
    <row r="140" spans="12:13" x14ac:dyDescent="0.35">
      <c r="L140" s="28"/>
      <c r="M140" s="29"/>
    </row>
    <row r="141" spans="12:13" x14ac:dyDescent="0.35">
      <c r="L141" s="28"/>
      <c r="M141" s="29"/>
    </row>
    <row r="142" spans="12:13" x14ac:dyDescent="0.35">
      <c r="L142" s="28"/>
      <c r="M142" s="29"/>
    </row>
    <row r="143" spans="12:13" x14ac:dyDescent="0.35">
      <c r="L143" s="28"/>
      <c r="M143" s="29"/>
    </row>
    <row r="144" spans="12:13" x14ac:dyDescent="0.35">
      <c r="L144" s="28"/>
      <c r="M144" s="29"/>
    </row>
    <row r="145" spans="12:13" x14ac:dyDescent="0.35">
      <c r="L145" s="28"/>
      <c r="M145" s="29"/>
    </row>
    <row r="146" spans="12:13" x14ac:dyDescent="0.35">
      <c r="L146" s="28"/>
      <c r="M146" s="29"/>
    </row>
    <row r="147" spans="12:13" x14ac:dyDescent="0.35">
      <c r="L147" s="28"/>
      <c r="M147" s="29"/>
    </row>
    <row r="148" spans="12:13" x14ac:dyDescent="0.35">
      <c r="L148" s="28"/>
      <c r="M148" s="29"/>
    </row>
    <row r="149" spans="12:13" x14ac:dyDescent="0.35">
      <c r="L149" s="28"/>
      <c r="M149" s="29"/>
    </row>
    <row r="150" spans="12:13" x14ac:dyDescent="0.35">
      <c r="L150" s="28"/>
      <c r="M150" s="29"/>
    </row>
    <row r="151" spans="12:13" x14ac:dyDescent="0.35">
      <c r="L151" s="28"/>
      <c r="M151" s="29"/>
    </row>
    <row r="152" spans="12:13" x14ac:dyDescent="0.35">
      <c r="L152" s="28"/>
      <c r="M152" s="29"/>
    </row>
    <row r="153" spans="12:13" x14ac:dyDescent="0.35">
      <c r="L153" s="28"/>
      <c r="M153" s="29"/>
    </row>
    <row r="154" spans="12:13" x14ac:dyDescent="0.35">
      <c r="L154" s="28"/>
      <c r="M154" s="29"/>
    </row>
    <row r="155" spans="12:13" x14ac:dyDescent="0.35">
      <c r="L155" s="28"/>
      <c r="M155" s="29"/>
    </row>
    <row r="156" spans="12:13" x14ac:dyDescent="0.35">
      <c r="L156" s="28"/>
      <c r="M156" s="29"/>
    </row>
    <row r="157" spans="12:13" x14ac:dyDescent="0.35">
      <c r="L157" s="28"/>
      <c r="M157" s="29"/>
    </row>
    <row r="158" spans="12:13" x14ac:dyDescent="0.35">
      <c r="L158" s="28"/>
      <c r="M158" s="29"/>
    </row>
    <row r="159" spans="12:13" x14ac:dyDescent="0.35">
      <c r="L159" s="28"/>
      <c r="M159" s="29"/>
    </row>
    <row r="160" spans="12:13" x14ac:dyDescent="0.35">
      <c r="L160" s="28"/>
      <c r="M160" s="29"/>
    </row>
    <row r="161" spans="12:13" x14ac:dyDescent="0.35">
      <c r="L161" s="28"/>
      <c r="M161" s="29"/>
    </row>
    <row r="162" spans="12:13" x14ac:dyDescent="0.35">
      <c r="L162" s="28"/>
      <c r="M162" s="29"/>
    </row>
    <row r="163" spans="12:13" x14ac:dyDescent="0.35">
      <c r="L163" s="28"/>
      <c r="M163" s="29"/>
    </row>
    <row r="164" spans="12:13" x14ac:dyDescent="0.35">
      <c r="L164" s="28"/>
      <c r="M164" s="29"/>
    </row>
    <row r="165" spans="12:13" x14ac:dyDescent="0.35">
      <c r="L165" s="28"/>
      <c r="M165" s="29"/>
    </row>
    <row r="166" spans="12:13" x14ac:dyDescent="0.35">
      <c r="L166" s="28"/>
      <c r="M166" s="29"/>
    </row>
    <row r="167" spans="12:13" x14ac:dyDescent="0.35">
      <c r="L167" s="28"/>
      <c r="M167" s="29"/>
    </row>
    <row r="168" spans="12:13" x14ac:dyDescent="0.35">
      <c r="L168" s="28"/>
      <c r="M168" s="29"/>
    </row>
    <row r="169" spans="12:13" x14ac:dyDescent="0.35">
      <c r="L169" s="28"/>
      <c r="M169" s="29"/>
    </row>
    <row r="170" spans="12:13" x14ac:dyDescent="0.35">
      <c r="L170" s="28"/>
      <c r="M170" s="29"/>
    </row>
    <row r="171" spans="12:13" x14ac:dyDescent="0.35">
      <c r="L171" s="28"/>
      <c r="M171" s="29"/>
    </row>
    <row r="172" spans="12:13" x14ac:dyDescent="0.35">
      <c r="L172" s="28"/>
      <c r="M172" s="29"/>
    </row>
    <row r="173" spans="12:13" x14ac:dyDescent="0.35">
      <c r="L173" s="28"/>
      <c r="M173" s="29"/>
    </row>
    <row r="174" spans="12:13" x14ac:dyDescent="0.35">
      <c r="L174" s="28"/>
      <c r="M174" s="29"/>
    </row>
    <row r="175" spans="12:13" x14ac:dyDescent="0.35">
      <c r="L175" s="28"/>
      <c r="M175" s="29"/>
    </row>
    <row r="176" spans="12:13" x14ac:dyDescent="0.35">
      <c r="L176" s="28"/>
      <c r="M176" s="29"/>
    </row>
    <row r="177" spans="12:13" x14ac:dyDescent="0.35">
      <c r="L177" s="28"/>
      <c r="M177" s="29"/>
    </row>
    <row r="178" spans="12:13" x14ac:dyDescent="0.35">
      <c r="L178" s="28"/>
      <c r="M178" s="29"/>
    </row>
    <row r="179" spans="12:13" x14ac:dyDescent="0.35">
      <c r="L179" s="28"/>
      <c r="M179" s="29"/>
    </row>
    <row r="180" spans="12:13" x14ac:dyDescent="0.35">
      <c r="L180" s="28"/>
      <c r="M180" s="29"/>
    </row>
    <row r="181" spans="12:13" x14ac:dyDescent="0.35">
      <c r="L181" s="28"/>
      <c r="M181" s="29"/>
    </row>
    <row r="182" spans="12:13" x14ac:dyDescent="0.35">
      <c r="L182" s="28"/>
      <c r="M182" s="29"/>
    </row>
    <row r="183" spans="12:13" x14ac:dyDescent="0.35">
      <c r="L183" s="28"/>
      <c r="M183" s="29"/>
    </row>
    <row r="184" spans="12:13" x14ac:dyDescent="0.35">
      <c r="L184" s="28"/>
      <c r="M184" s="29"/>
    </row>
    <row r="185" spans="12:13" x14ac:dyDescent="0.35">
      <c r="L185" s="28"/>
      <c r="M185" s="29"/>
    </row>
    <row r="186" spans="12:13" x14ac:dyDescent="0.35">
      <c r="L186" s="28"/>
      <c r="M186" s="29"/>
    </row>
    <row r="187" spans="12:13" x14ac:dyDescent="0.35">
      <c r="L187" s="28"/>
      <c r="M187" s="29"/>
    </row>
    <row r="188" spans="12:13" x14ac:dyDescent="0.35">
      <c r="L188" s="28"/>
      <c r="M188" s="29"/>
    </row>
    <row r="189" spans="12:13" x14ac:dyDescent="0.35">
      <c r="L189" s="28"/>
      <c r="M189" s="29"/>
    </row>
    <row r="190" spans="12:13" x14ac:dyDescent="0.35">
      <c r="L190" s="28"/>
      <c r="M190" s="29"/>
    </row>
    <row r="191" spans="12:13" x14ac:dyDescent="0.35">
      <c r="L191" s="28"/>
      <c r="M191" s="29"/>
    </row>
    <row r="192" spans="12:13" x14ac:dyDescent="0.35">
      <c r="L192" s="28"/>
      <c r="M192" s="29"/>
    </row>
    <row r="193" spans="12:13" x14ac:dyDescent="0.35">
      <c r="L193" s="28"/>
      <c r="M193" s="29"/>
    </row>
    <row r="194" spans="12:13" x14ac:dyDescent="0.35">
      <c r="L194" s="28"/>
      <c r="M194" s="29"/>
    </row>
    <row r="195" spans="12:13" x14ac:dyDescent="0.35">
      <c r="L195" s="28"/>
      <c r="M195" s="29"/>
    </row>
    <row r="196" spans="12:13" x14ac:dyDescent="0.35">
      <c r="L196" s="28"/>
      <c r="M196" s="29"/>
    </row>
    <row r="197" spans="12:13" x14ac:dyDescent="0.35">
      <c r="L197" s="28"/>
      <c r="M197" s="29"/>
    </row>
    <row r="198" spans="12:13" x14ac:dyDescent="0.35">
      <c r="L198" s="28"/>
      <c r="M198" s="29"/>
    </row>
    <row r="199" spans="12:13" x14ac:dyDescent="0.35">
      <c r="L199" s="28"/>
      <c r="M199" s="29"/>
    </row>
    <row r="200" spans="12:13" x14ac:dyDescent="0.35">
      <c r="L200" s="28"/>
      <c r="M200" s="29"/>
    </row>
    <row r="201" spans="12:13" x14ac:dyDescent="0.35">
      <c r="L201" s="28"/>
      <c r="M201" s="29"/>
    </row>
    <row r="202" spans="12:13" x14ac:dyDescent="0.35">
      <c r="L202" s="28"/>
      <c r="M202" s="29"/>
    </row>
    <row r="203" spans="12:13" x14ac:dyDescent="0.35">
      <c r="L203" s="28"/>
      <c r="M203" s="29"/>
    </row>
    <row r="204" spans="12:13" x14ac:dyDescent="0.35">
      <c r="L204" s="28"/>
      <c r="M204" s="29"/>
    </row>
    <row r="205" spans="12:13" x14ac:dyDescent="0.35">
      <c r="L205" s="28"/>
      <c r="M205" s="29"/>
    </row>
    <row r="206" spans="12:13" x14ac:dyDescent="0.35">
      <c r="L206" s="28"/>
      <c r="M206" s="29"/>
    </row>
    <row r="207" spans="12:13" x14ac:dyDescent="0.35">
      <c r="L207" s="28"/>
      <c r="M207" s="29"/>
    </row>
    <row r="208" spans="12:13" x14ac:dyDescent="0.35">
      <c r="L208" s="28"/>
      <c r="M208" s="29"/>
    </row>
    <row r="209" spans="12:13" x14ac:dyDescent="0.35">
      <c r="L209" s="28"/>
      <c r="M209" s="29"/>
    </row>
    <row r="210" spans="12:13" x14ac:dyDescent="0.35">
      <c r="L210" s="28"/>
      <c r="M210" s="29"/>
    </row>
    <row r="211" spans="12:13" x14ac:dyDescent="0.35">
      <c r="L211" s="28"/>
      <c r="M211" s="29"/>
    </row>
    <row r="212" spans="12:13" x14ac:dyDescent="0.35">
      <c r="L212" s="28"/>
      <c r="M212" s="29"/>
    </row>
    <row r="213" spans="12:13" x14ac:dyDescent="0.35">
      <c r="L213" s="28"/>
      <c r="M213" s="29"/>
    </row>
    <row r="214" spans="12:13" x14ac:dyDescent="0.35">
      <c r="L214" s="28"/>
      <c r="M214" s="29"/>
    </row>
    <row r="215" spans="12:13" x14ac:dyDescent="0.35">
      <c r="L215" s="28"/>
      <c r="M215" s="29"/>
    </row>
    <row r="216" spans="12:13" x14ac:dyDescent="0.35">
      <c r="L216" s="28"/>
      <c r="M216" s="29"/>
    </row>
    <row r="217" spans="12:13" x14ac:dyDescent="0.35">
      <c r="L217" s="28"/>
      <c r="M217" s="29"/>
    </row>
    <row r="218" spans="12:13" x14ac:dyDescent="0.35">
      <c r="L218" s="28"/>
      <c r="M218" s="29"/>
    </row>
    <row r="219" spans="12:13" x14ac:dyDescent="0.35">
      <c r="L219" s="28"/>
      <c r="M219" s="29"/>
    </row>
    <row r="220" spans="12:13" x14ac:dyDescent="0.35">
      <c r="L220" s="28"/>
      <c r="M220" s="29"/>
    </row>
    <row r="221" spans="12:13" x14ac:dyDescent="0.35">
      <c r="L221" s="28"/>
      <c r="M221" s="29"/>
    </row>
    <row r="222" spans="12:13" x14ac:dyDescent="0.35">
      <c r="L222" s="28"/>
      <c r="M222" s="29"/>
    </row>
    <row r="223" spans="12:13" x14ac:dyDescent="0.35">
      <c r="L223" s="28"/>
      <c r="M223" s="29"/>
    </row>
    <row r="224" spans="12:13" x14ac:dyDescent="0.35">
      <c r="L224" s="28"/>
      <c r="M224" s="29"/>
    </row>
    <row r="225" spans="12:13" x14ac:dyDescent="0.35">
      <c r="L225" s="28"/>
      <c r="M225" s="29"/>
    </row>
    <row r="226" spans="12:13" x14ac:dyDescent="0.35">
      <c r="L226" s="28"/>
      <c r="M226" s="29"/>
    </row>
  </sheetData>
  <mergeCells count="1">
    <mergeCell ref="P3:Q3"/>
  </mergeCells>
  <phoneticPr fontId="5" type="noConversion"/>
  <conditionalFormatting sqref="K1:K1048576">
    <cfRule type="cellIs" dxfId="15" priority="1" operator="between">
      <formula>20</formula>
      <formula>50</formula>
    </cfRule>
    <cfRule type="cellIs" dxfId="14" priority="2" operator="between">
      <formula>5</formula>
      <formula>20</formula>
    </cfRule>
    <cfRule type="cellIs" dxfId="13" priority="3" operator="greaterThan">
      <formula>500</formula>
    </cfRule>
    <cfRule type="cellIs" dxfId="12" priority="4" operator="between">
      <formula>250</formula>
      <formula>500</formula>
    </cfRule>
    <cfRule type="cellIs" dxfId="11" priority="5" operator="between">
      <formula>100</formula>
      <formula>250</formula>
    </cfRule>
    <cfRule type="cellIs" dxfId="10" priority="6" operator="between">
      <formula>0</formula>
      <formula>1</formula>
    </cfRule>
  </conditionalFormatting>
  <conditionalFormatting sqref="K2:K58 L266:L1048576">
    <cfRule type="cellIs" dxfId="9" priority="7" operator="between">
      <formula>500</formula>
      <formula>1000</formula>
    </cfRule>
    <cfRule type="cellIs" dxfId="8" priority="8" operator="greaterThan">
      <formula>1000</formula>
    </cfRule>
    <cfRule type="cellIs" dxfId="7" priority="10" operator="between">
      <formula>500</formula>
      <formula>1000</formula>
    </cfRule>
    <cfRule type="cellIs" dxfId="6" priority="11" operator="between">
      <formula>500</formula>
      <formula>1000</formula>
    </cfRule>
    <cfRule type="cellIs" dxfId="5" priority="12" operator="between">
      <formula>100</formula>
      <formula>500</formula>
    </cfRule>
    <cfRule type="cellIs" dxfId="4" priority="14" operator="between">
      <formula>10</formula>
      <formula>50</formula>
    </cfRule>
    <cfRule type="cellIs" dxfId="3" priority="15" operator="between">
      <formula>5</formula>
      <formula>10</formula>
    </cfRule>
    <cfRule type="cellIs" dxfId="2" priority="16" operator="between">
      <formula>1</formula>
      <formula>5</formula>
    </cfRule>
    <cfRule type="cellIs" dxfId="1" priority="17" operator="between">
      <formula>0</formula>
      <formula>1</formula>
    </cfRule>
  </conditionalFormatting>
  <conditionalFormatting sqref="K2:K58">
    <cfRule type="cellIs" dxfId="0" priority="13" operator="between">
      <formula>50</formula>
      <formula>100</formula>
    </cfRule>
  </conditionalFormatting>
  <dataValidations count="1">
    <dataValidation type="list" allowBlank="1" showInputMessage="1" showErrorMessage="1" sqref="G2:J58" xr:uid="{02AC173D-98D6-4B78-B29A-43BC75DA7DC8}">
      <formula1>"1,2,3,4,5"</formula1>
    </dataValidation>
  </dataValidations>
  <pageMargins left="0.7" right="0.7" top="0.75" bottom="0.75" header="0.3" footer="0.3"/>
  <pageSetup paperSize="9" scale="28" orientation="landscape" r:id="rId1"/>
  <rowBreaks count="1" manualBreakCount="1">
    <brk id="58" max="12" man="1"/>
  </rowBreaks>
  <colBreaks count="1" manualBreakCount="1">
    <brk id="16" max="1920"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04E20-6A34-4843-898C-D35DD3082A7E}">
  <sheetPr>
    <tabColor rgb="FF00B0F0"/>
  </sheetPr>
  <dimension ref="A1:K20"/>
  <sheetViews>
    <sheetView showGridLines="0" tabSelected="1" workbookViewId="0">
      <selection activeCell="C19" sqref="C19"/>
    </sheetView>
  </sheetViews>
  <sheetFormatPr defaultColWidth="10.90625" defaultRowHeight="14.5" outlineLevelCol="1" x14ac:dyDescent="0.35"/>
  <cols>
    <col min="1" max="1" width="17.90625" customWidth="1"/>
    <col min="2" max="2" width="27.81640625" customWidth="1"/>
    <col min="3" max="3" width="21.36328125" customWidth="1"/>
    <col min="4" max="5" width="10.90625" hidden="1" customWidth="1" outlineLevel="1"/>
    <col min="6" max="6" width="10.90625" collapsed="1"/>
    <col min="9" max="9" width="26.54296875" bestFit="1" customWidth="1"/>
    <col min="10" max="10" width="22.08984375" bestFit="1" customWidth="1"/>
    <col min="11" max="11" width="23.453125" bestFit="1" customWidth="1"/>
    <col min="13" max="13" width="26.54296875" bestFit="1" customWidth="1"/>
    <col min="14" max="14" width="22.08984375" bestFit="1" customWidth="1"/>
    <col min="15" max="15" width="23.453125" bestFit="1" customWidth="1"/>
  </cols>
  <sheetData>
    <row r="1" spans="1:6" ht="21" x14ac:dyDescent="0.5">
      <c r="A1" s="61" t="s">
        <v>263</v>
      </c>
    </row>
    <row r="2" spans="1:6" x14ac:dyDescent="0.35">
      <c r="A2" s="62" t="s">
        <v>260</v>
      </c>
    </row>
    <row r="4" spans="1:6" x14ac:dyDescent="0.35">
      <c r="A4" s="55" t="s">
        <v>258</v>
      </c>
    </row>
    <row r="5" spans="1:6" ht="15" thickBot="1" x14ac:dyDescent="0.4"/>
    <row r="6" spans="1:6" ht="15" thickBot="1" x14ac:dyDescent="0.4">
      <c r="A6" s="56" t="s">
        <v>225</v>
      </c>
      <c r="B6" s="57" t="s">
        <v>226</v>
      </c>
      <c r="C6" s="57" t="s">
        <v>227</v>
      </c>
      <c r="D6" s="55"/>
      <c r="E6" s="55"/>
      <c r="F6" s="57" t="s">
        <v>252</v>
      </c>
    </row>
    <row r="7" spans="1:6" ht="15" thickBot="1" x14ac:dyDescent="0.4">
      <c r="A7" s="42" t="s">
        <v>228</v>
      </c>
      <c r="B7" s="43" t="s">
        <v>229</v>
      </c>
      <c r="C7" s="44" t="s">
        <v>230</v>
      </c>
      <c r="D7">
        <v>0</v>
      </c>
      <c r="E7">
        <v>1</v>
      </c>
      <c r="F7" s="44">
        <f>COUNTIFS(Evaluation_à_remplir!K:K,"&gt;"&amp;Analyse!D7,Evaluation_à_remplir!K:K,"&lt;="&amp;Analyse!E7)</f>
        <v>0</v>
      </c>
    </row>
    <row r="8" spans="1:6" ht="15" thickBot="1" x14ac:dyDescent="0.4">
      <c r="A8" s="45" t="s">
        <v>249</v>
      </c>
      <c r="B8" s="46" t="s">
        <v>231</v>
      </c>
      <c r="C8" s="44" t="s">
        <v>232</v>
      </c>
      <c r="D8">
        <f>+E7</f>
        <v>1</v>
      </c>
      <c r="E8">
        <v>5</v>
      </c>
      <c r="F8" s="44">
        <f>COUNTIFS(Evaluation_à_remplir!K:K,"&gt;="&amp;Analyse!D8,Evaluation_à_remplir!K:K,"&lt;="&amp;Analyse!E8)</f>
        <v>0</v>
      </c>
    </row>
    <row r="9" spans="1:6" ht="15" thickBot="1" x14ac:dyDescent="0.4">
      <c r="A9" s="45" t="s">
        <v>250</v>
      </c>
      <c r="B9" s="47" t="s">
        <v>233</v>
      </c>
      <c r="C9" s="44" t="s">
        <v>234</v>
      </c>
      <c r="D9">
        <f t="shared" ref="D9:D14" si="0">+E8</f>
        <v>5</v>
      </c>
      <c r="E9">
        <v>10</v>
      </c>
      <c r="F9" s="44">
        <f>COUNTIFS(Evaluation_à_remplir!K:K,"&gt;="&amp;Analyse!D9,Evaluation_à_remplir!K:K,"&lt;="&amp;Analyse!E9)</f>
        <v>0</v>
      </c>
    </row>
    <row r="10" spans="1:6" ht="15" thickBot="1" x14ac:dyDescent="0.4">
      <c r="A10" s="48" t="s">
        <v>251</v>
      </c>
      <c r="B10" s="49" t="s">
        <v>235</v>
      </c>
      <c r="C10" s="44" t="s">
        <v>236</v>
      </c>
      <c r="D10">
        <f t="shared" si="0"/>
        <v>10</v>
      </c>
      <c r="E10">
        <v>50</v>
      </c>
      <c r="F10" s="44">
        <f>COUNTIFS(Evaluation_à_remplir!K:K,"&gt;="&amp;Analyse!D10,Evaluation_à_remplir!K:K,"&lt;="&amp;Analyse!E10)</f>
        <v>0</v>
      </c>
    </row>
    <row r="11" spans="1:6" ht="15" thickBot="1" x14ac:dyDescent="0.4">
      <c r="A11" s="42" t="s">
        <v>237</v>
      </c>
      <c r="B11" s="50" t="s">
        <v>238</v>
      </c>
      <c r="C11" s="44" t="s">
        <v>239</v>
      </c>
      <c r="D11">
        <f t="shared" si="0"/>
        <v>50</v>
      </c>
      <c r="E11">
        <v>100</v>
      </c>
      <c r="F11" s="44">
        <f>COUNTIFS(Evaluation_à_remplir!K:K,"&gt;="&amp;Analyse!D11,Evaluation_à_remplir!K:K,"&lt;="&amp;Analyse!E11)</f>
        <v>0</v>
      </c>
    </row>
    <row r="12" spans="1:6" ht="15" thickBot="1" x14ac:dyDescent="0.4">
      <c r="A12" s="42" t="s">
        <v>240</v>
      </c>
      <c r="B12" s="51" t="s">
        <v>241</v>
      </c>
      <c r="C12" s="44" t="s">
        <v>242</v>
      </c>
      <c r="D12">
        <f t="shared" si="0"/>
        <v>100</v>
      </c>
      <c r="E12">
        <v>500</v>
      </c>
      <c r="F12" s="44">
        <f>COUNTIFS(Evaluation_à_remplir!K:K,"&gt;="&amp;Analyse!D12,Evaluation_à_remplir!K:K,"&lt;="&amp;Analyse!E12)</f>
        <v>0</v>
      </c>
    </row>
    <row r="13" spans="1:6" ht="15" thickBot="1" x14ac:dyDescent="0.4">
      <c r="A13" s="42" t="s">
        <v>243</v>
      </c>
      <c r="B13" s="52" t="s">
        <v>244</v>
      </c>
      <c r="C13" s="44" t="s">
        <v>245</v>
      </c>
      <c r="D13">
        <f t="shared" si="0"/>
        <v>500</v>
      </c>
      <c r="E13">
        <v>1000</v>
      </c>
      <c r="F13" s="44">
        <f>COUNTIFS(Evaluation_à_remplir!K:K,"&gt;="&amp;Analyse!D13,Evaluation_à_remplir!K:K,"&lt;="&amp;Analyse!E13)</f>
        <v>0</v>
      </c>
    </row>
    <row r="14" spans="1:6" ht="15" thickBot="1" x14ac:dyDescent="0.4">
      <c r="A14" s="42" t="s">
        <v>246</v>
      </c>
      <c r="B14" s="53" t="s">
        <v>247</v>
      </c>
      <c r="C14" s="44" t="s">
        <v>248</v>
      </c>
      <c r="D14">
        <f t="shared" si="0"/>
        <v>1000</v>
      </c>
      <c r="E14">
        <v>100000</v>
      </c>
      <c r="F14" s="44">
        <f>COUNTIFS(Evaluation_à_remplir!K:K,"&gt;="&amp;Analyse!D14,Evaluation_à_remplir!K:K,"&lt;="&amp;Analyse!E14)</f>
        <v>0</v>
      </c>
    </row>
    <row r="17" spans="1:11" x14ac:dyDescent="0.35">
      <c r="A17" s="63" t="s">
        <v>264</v>
      </c>
    </row>
    <row r="18" spans="1:11" x14ac:dyDescent="0.35">
      <c r="A18" s="63" t="s">
        <v>261</v>
      </c>
      <c r="I18" s="41" t="s">
        <v>3</v>
      </c>
      <c r="J18" t="s">
        <v>256</v>
      </c>
      <c r="K18" t="s">
        <v>255</v>
      </c>
    </row>
    <row r="19" spans="1:11" x14ac:dyDescent="0.35">
      <c r="A19" s="64" t="s">
        <v>262</v>
      </c>
      <c r="I19" t="s">
        <v>259</v>
      </c>
      <c r="K19" s="60">
        <v>0</v>
      </c>
    </row>
    <row r="20" spans="1:11" x14ac:dyDescent="0.35">
      <c r="I20" t="s">
        <v>253</v>
      </c>
      <c r="K20" s="60">
        <v>0</v>
      </c>
    </row>
  </sheetData>
  <sheetProtection sheet="1" objects="1" scenarios="1"/>
  <conditionalFormatting sqref="F7:F14">
    <cfRule type="colorScale" priority="1">
      <colorScale>
        <cfvo type="min"/>
        <cfvo type="max"/>
        <color rgb="FFFCFCFF"/>
        <color rgb="FFF8696B"/>
      </colorScale>
    </cfRule>
  </conditionalFormatting>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D4D69-DFAE-4821-B29F-F40F01B8D02A}">
  <sheetPr>
    <tabColor rgb="FF00B0F0"/>
  </sheetPr>
  <dimension ref="A2:B4"/>
  <sheetViews>
    <sheetView showGridLines="0" workbookViewId="0">
      <selection activeCell="A10" sqref="A10"/>
    </sheetView>
  </sheetViews>
  <sheetFormatPr defaultColWidth="8.90625" defaultRowHeight="14.5" x14ac:dyDescent="0.35"/>
  <cols>
    <col min="1" max="1" width="93.36328125" bestFit="1" customWidth="1"/>
    <col min="2" max="2" width="20.08984375" customWidth="1"/>
  </cols>
  <sheetData>
    <row r="2" spans="1:2" x14ac:dyDescent="0.35">
      <c r="A2" s="41" t="s">
        <v>0</v>
      </c>
      <c r="B2" t="s">
        <v>257</v>
      </c>
    </row>
    <row r="3" spans="1:2" x14ac:dyDescent="0.35">
      <c r="A3" t="s">
        <v>259</v>
      </c>
      <c r="B3">
        <v>5</v>
      </c>
    </row>
    <row r="4" spans="1:2" x14ac:dyDescent="0.35">
      <c r="A4" t="s">
        <v>253</v>
      </c>
      <c r="B4">
        <v>5</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8D00A-D8F5-4641-BF6C-716B630990BA}">
  <sheetPr>
    <tabColor rgb="FF00B0F0"/>
  </sheetPr>
  <dimension ref="A2:B4"/>
  <sheetViews>
    <sheetView showGridLines="0" workbookViewId="0">
      <selection activeCell="A2" sqref="A2"/>
    </sheetView>
  </sheetViews>
  <sheetFormatPr defaultColWidth="8.90625" defaultRowHeight="14.5" x14ac:dyDescent="0.35"/>
  <cols>
    <col min="1" max="1" width="139.54296875" customWidth="1"/>
    <col min="2" max="2" width="20" bestFit="1" customWidth="1"/>
  </cols>
  <sheetData>
    <row r="2" spans="1:2" x14ac:dyDescent="0.35">
      <c r="A2" s="41" t="s">
        <v>1</v>
      </c>
      <c r="B2" t="s">
        <v>254</v>
      </c>
    </row>
    <row r="3" spans="1:2" x14ac:dyDescent="0.35">
      <c r="A3" t="s">
        <v>259</v>
      </c>
      <c r="B3" s="54">
        <v>160</v>
      </c>
    </row>
    <row r="4" spans="1:2" x14ac:dyDescent="0.35">
      <c r="A4" t="s">
        <v>253</v>
      </c>
      <c r="B4" s="54">
        <v>160</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E v a l u a t i o n " > < C u s t o m C o n t e n t > < ! [ C D A T A [ < T a b l e W i d g e t G r i d S e r i a l i z a t i o n   x m l n s : x s d = " h t t p : / / w w w . w 3 . o r g / 2 0 0 1 / X M L S c h e m a "   x m l n s : x s i = " h t t p : / / w w w . w 3 . o r g / 2 0 0 1 / X M L S c h e m a - i n s t a n c e " > < C o l u m n S u g g e s t e d T y p e   / > < C o l u m n F o r m a t   / > < C o l u m n A c c u r a c y   / > < C o l u m n C u r r e n c y S y m b o l   / > < C o l u m n P o s i t i v e P a t t e r n   / > < C o l u m n N e g a t i v e P a t t e r n   / > < C o l u m n W i d t h s > < i t e m > < k e y > < s t r i n g > N o < / s t r i n g > < / k e y > < v a l u e > < i n t > 7 5 < / i n t > < / v a l u e > < / i t e m > < i t e m > < k e y > < s t r i n g > D a n g e r _ T y p e   ( A D / S D ) < / s t r i n g > < / k e y > < v a l u e > < i n t > 2 4 8 < / i n t > < / v a l u e > < / i t e m > < i t e m > < k e y > < s t r i n g > D a n g e r _ E n d r o i t < / s t r i n g > < / k e y > < v a l u e > < i n t > 1 9 3 < / i n t > < / v a l u e > < / i t e m > < i t e m > < k e y > < s t r i n g > D a n g e r _ D e s c r i p t i o n < / s t r i n g > < / k e y > < v a l u e > < i n t > 2 3 0 < / i n t > < / v a l u e > < / i t e m > < i t e m > < k e y > < s t r i n g > R i s q u e s < / s t r i n g > < / k e y > < v a l u e > < i n t > 1 1 9 < / i n t > < / v a l u e > < / i t e m > < i t e m > < k e y > < s t r i n g > C o n s � q u e n c e s < / s t r i n g > < / k e y > < v a l u e > < i n t > 1 8 1 < / i n t > < / v a l u e > < / i t e m > < i t e m > < k e y > < s t r i n g > L O   ( O c c u r r e n c e ) < / s t r i n g > < / k e y > < v a l u e > < i n t > 1 9 6 < / i n t > < / v a l u e > < / i t e m > < i t e m > < k e y > < s t r i n g > F E   ( E x p o s i t i o n ) < / s t r i n g > < / k e y > < v a l u e > < i n t > 1 8 4 < / i n t > < / v a l u e > < / i t e m > < i t e m > < k e y > < s t r i n g > G   ( G r a v i t �   / D o m m a g e ) < / s t r i n g > < / k e y > < v a l u e > < i n t > 2 5 6 < / i n t > < / v a l u e > < / i t e m > < i t e m > < k e y > < s t r i n g > N P   ( P e r s o n n e s   e x p o s � e s ) < / s t r i n g > < / k e y > < v a l u e > < i n t > 2 7 8 < / i n t > < / v a l u e > < / i t e m > < i t e m > < k e y > < s t r i n g > C r i t i c i t �     ( H R N ) < / s t r i n g > < / k e y > < v a l u e > < i n t > 1 8 2 < / i n t > < / v a l u e > < / i t e m > < i t e m > < k e y > < s t r i n g > M a i t r i s e   :   M o y e n s   d e   p r � v e n t i o n   e t / o u   d e   p r o t e c t i o n   e x i s t a n t < / s t r i n g > < / k e y > < v a l u e > < i n t > 6 0 7 < / i n t > < / v a l u e > < / i t e m > < i t e m > < k e y > < s t r i n g > I m a g e < / s t r i n g > < / k e y > < v a l u e > < i n t > 1 0 5 < / i n t > < / v a l u e > < / i t e m > < / C o l u m n W i d t h s > < C o l u m n D i s p l a y I n d e x > < i t e m > < k e y > < s t r i n g > N o < / s t r i n g > < / k e y > < v a l u e > < i n t > 0 < / i n t > < / v a l u e > < / i t e m > < i t e m > < k e y > < s t r i n g > D a n g e r _ T y p e   ( A D / S D ) < / s t r i n g > < / k e y > < v a l u e > < i n t > 1 < / i n t > < / v a l u e > < / i t e m > < i t e m > < k e y > < s t r i n g > D a n g e r _ E n d r o i t < / s t r i n g > < / k e y > < v a l u e > < i n t > 2 < / i n t > < / v a l u e > < / i t e m > < i t e m > < k e y > < s t r i n g > D a n g e r _ D e s c r i p t i o n < / s t r i n g > < / k e y > < v a l u e > < i n t > 3 < / i n t > < / v a l u e > < / i t e m > < i t e m > < k e y > < s t r i n g > R i s q u e s < / s t r i n g > < / k e y > < v a l u e > < i n t > 4 < / i n t > < / v a l u e > < / i t e m > < i t e m > < k e y > < s t r i n g > C o n s � q u e n c e s < / s t r i n g > < / k e y > < v a l u e > < i n t > 5 < / i n t > < / v a l u e > < / i t e m > < i t e m > < k e y > < s t r i n g > L O   ( O c c u r r e n c e ) < / s t r i n g > < / k e y > < v a l u e > < i n t > 6 < / i n t > < / v a l u e > < / i t e m > < i t e m > < k e y > < s t r i n g > F E   ( E x p o s i t i o n ) < / s t r i n g > < / k e y > < v a l u e > < i n t > 7 < / i n t > < / v a l u e > < / i t e m > < i t e m > < k e y > < s t r i n g > G   ( G r a v i t �   / D o m m a g e ) < / s t r i n g > < / k e y > < v a l u e > < i n t > 8 < / i n t > < / v a l u e > < / i t e m > < i t e m > < k e y > < s t r i n g > N P   ( P e r s o n n e s   e x p o s � e s ) < / s t r i n g > < / k e y > < v a l u e > < i n t > 9 < / i n t > < / v a l u e > < / i t e m > < i t e m > < k e y > < s t r i n g > C r i t i c i t �     ( H R N ) < / s t r i n g > < / k e y > < v a l u e > < i n t > 1 0 < / i n t > < / v a l u e > < / i t e m > < i t e m > < k e y > < s t r i n g > M a i t r i s e   :   M o y e n s   d e   p r � v e n t i o n   e t / o u   d e   p r o t e c t i o n   e x i s t a n t < / s t r i n g > < / k e y > < v a l u e > < i n t > 1 1 < / i n t > < / v a l u e > < / i t e m > < i t e m > < k e y > < s t r i n g > I m a g e < / s t r i n g > < / k e y > < v a l u e > < i n t > 1 2 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S a n d b o x N o n E m p t y " > < C u s t o m C o n t e n t > < ! [ C D A T A [ 1 ] ] > < / C u s t o m C o n t e n t > < / G e m i n i > 
</file>

<file path=customXml/item12.xml>��< ? x m l   v e r s i o n = " 1 . 0 "   e n c o d i n g = " U T F - 1 6 " ? > < G e m i n i   x m l n s = " h t t p : / / g e m i n i / p i v o t c u s t o m i z a t i o n / I s S a n d b o x E m b e d d e d " > < C u s t o m C o n t e n t > < ! [ C D A T A [ y e s ] ] > < / 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 2 0 2 3 - 0 1 - 1 2 T 1 6 : 1 2 : 4 9 . 7 6 4 7 4 4 7 + 0 1 : 0 0 < / L a s t P r o c e s s e d T i m e > < / D a t a M o d e l i n g S a n d b o x . S e r i a l i z e d S a n d b o x E r r o r C a c h e > ] ] > < / C u s t o m C o n t e n t > < / G e m i n i > 
</file>

<file path=customXml/item15.xml>��< ? x m l   v e r s i o n = " 1 . 0 "   e n c o d i n g = " u t f - 1 6 " ? > < D a t a M a s h u p   x m l n s = " h t t p : / / s c h e m a s . m i c r o s o f t . c o m / D a t a M a s h u p " > A A A A A B Q D A A B Q S w M E F A A C A A g A L U t + V m A H B R a k A A A A 9 g A A A B I A H A B D b 2 5 m a W c v U G F j a 2 F n Z S 5 4 b W w g o h g A K K A U A A A A A A A A A A A A A A A A A A A A A A A A A A A A h Y 8 x D o I w G I W v Q r r T l m o M I a U M r m B M T I x r U y o 0 w o + h x X I 3 B 4 / k F c Q o 6 u b 4 v v c N 7 9 2 v N 5 6 N b R N c d G 9 N B y m K M E W B B t W V B q o U D e 4 Y x i g T f C v V S V Y 6 m G S w y W j L F N X O n R N C v P f Y L 3 D X V 4 R R G p F D k e 9 U r V u J P r L 5 L 4 c G r J O g N B J 8 / x o j G I 6 i J Y 5 X D F N O Z s g L A 1 + B T X u f 7 Q / k 6 6 F x Q 6 8 F N O E m 5 2 S O n L w / i A d Q S w M E F A A C A A g A L U 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1 L f l Y o i k e 4 D g A A A B E A A A A T A B w A R m 9 y b X V s Y X M v U 2 V j d G l v b j E u b S C i G A A o o B Q A A A A A A A A A A A A A A A A A A A A A A A A A A A A r T k 0 u y c z P U w i G 0 I b W A F B L A Q I t A B Q A A g A I A C 1 L f l Z g B w U W p A A A A P Y A A A A S A A A A A A A A A A A A A A A A A A A A A A B D b 2 5 m a W c v U G F j a 2 F n Z S 5 4 b W x Q S w E C L Q A U A A I A C A A t S 3 5 W D 8 r p q 6 Q A A A D p A A A A E w A A A A A A A A A A A A A A A A D w A A A A W 0 N v b n R l b n R f V H l w Z X N d L n h t b F B L A Q I t A B Q A A g A I A C 1 L f 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S k I G 6 P O 8 0 Q 4 / x R 6 X R v I d I A A A A A A I A A A A A A B B m A A A A A Q A A I A A A A D N G L f s o P H b 9 5 j S L q Y Q Q H z 2 0 H N 6 J F V T R q x I d X A H m k I 5 w A A A A A A 6 A A A A A A g A A I A A A A K L E k 5 Y H 2 / d d i 9 r 4 3 o l m e K b + P W i S K w i / I o a 1 R V j h e n t H U A A A A E z n N d P r b U 7 X / k m F z + 8 z 4 l H a N Z 2 7 U y t 5 6 Y g Y c I A c 9 X j S 6 h 9 V d p c J o 9 t / t C F C P V + R m q e r q N l Y H L i B 2 R J 6 G h q D E y 8 q l F 4 Z x a W 0 V k T Z T 6 W U M M X o Q A A A A H m g Q Y 3 v 4 Z f I B V Q b C H 2 c x C N Z A Q 2 p 4 d J 8 V w Y 4 X I + p U m t / D a D T m y G x 4 1 A a P s 9 P O r Z U e y m + U g s y 6 h W R G v w W 7 C M X / 2 4 = < / D a t a M a s h u p > 
</file>

<file path=customXml/item16.xml>��< ? x m l   v e r s i o n = " 1 . 0 "   e n c o d i n g = " U T F - 1 6 " ? > < G e m i n i   x m l n s = " h t t p : / / g e m i n i / p i v o t c u s t o m i z a t i o n / S h o w I m p l i c i t M e a s u r e s " > < C u s t o m C o n t e n t > < ! [ C D A T A [ F a l s e ] ] > < / 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 E v a l u a t i o n 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 E v a l u a t i o n 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 C o l u m n s \ N o < / K e y > < / a : K e y > < a : V a l u e   i : t y p e = " T a b l e W i d g e t B a s e V i e w S t a t e " / > < / a : K e y V a l u e O f D i a g r a m O b j e c t K e y a n y T y p e z b w N T n L X > < a : K e y V a l u e O f D i a g r a m O b j e c t K e y a n y T y p e z b w N T n L X > < a : K e y > < K e y > C o l u m n s \ D a n g e r _ T y p e   ( A D / S D ) < / K e y > < / a : K e y > < a : V a l u e   i : t y p e = " T a b l e W i d g e t B a s e V i e w S t a t e " / > < / a : K e y V a l u e O f D i a g r a m O b j e c t K e y a n y T y p e z b w N T n L X > < a : K e y V a l u e O f D i a g r a m O b j e c t K e y a n y T y p e z b w N T n L X > < a : K e y > < K e y > C o l u m n s \ D a n g e r _ E n d r o i t < / K e y > < / a : K e y > < a : V a l u e   i : t y p e = " T a b l e W i d g e t B a s e V i e w S t a t e " / > < / a : K e y V a l u e O f D i a g r a m O b j e c t K e y a n y T y p e z b w N T n L X > < a : K e y V a l u e O f D i a g r a m O b j e c t K e y a n y T y p e z b w N T n L X > < a : K e y > < K e y > C o l u m n s \ D a n g e r _ D e s c r i p t i o n < / K e y > < / a : K e y > < a : V a l u e   i : t y p e = " T a b l e W i d g e t B a s e V i e w S t a t e " / > < / a : K e y V a l u e O f D i a g r a m O b j e c t K e y a n y T y p e z b w N T n L X > < a : K e y V a l u e O f D i a g r a m O b j e c t K e y a n y T y p e z b w N T n L X > < a : K e y > < K e y > C o l u m n s \ R i s q u e s < / K e y > < / a : K e y > < a : V a l u e   i : t y p e = " T a b l e W i d g e t B a s e V i e w S t a t e " / > < / a : K e y V a l u e O f D i a g r a m O b j e c t K e y a n y T y p e z b w N T n L X > < a : K e y V a l u e O f D i a g r a m O b j e c t K e y a n y T y p e z b w N T n L X > < a : K e y > < K e y > C o l u m n s \ C o n s � q u e n c e s < / K e y > < / a : K e y > < a : V a l u e   i : t y p e = " T a b l e W i d g e t B a s e V i e w S t a t e " / > < / a : K e y V a l u e O f D i a g r a m O b j e c t K e y a n y T y p e z b w N T n L X > < a : K e y V a l u e O f D i a g r a m O b j e c t K e y a n y T y p e z b w N T n L X > < a : K e y > < K e y > C o l u m n s \ L O   ( O c c u r r e n c e ) < / K e y > < / a : K e y > < a : V a l u e   i : t y p e = " T a b l e W i d g e t B a s e V i e w S t a t e " / > < / a : K e y V a l u e O f D i a g r a m O b j e c t K e y a n y T y p e z b w N T n L X > < a : K e y V a l u e O f D i a g r a m O b j e c t K e y a n y T y p e z b w N T n L X > < a : K e y > < K e y > C o l u m n s \ F E   ( E x p o s i t i o n ) < / K e y > < / a : K e y > < a : V a l u e   i : t y p e = " T a b l e W i d g e t B a s e V i e w S t a t e " / > < / a : K e y V a l u e O f D i a g r a m O b j e c t K e y a n y T y p e z b w N T n L X > < a : K e y V a l u e O f D i a g r a m O b j e c t K e y a n y T y p e z b w N T n L X > < a : K e y > < K e y > C o l u m n s \ G   ( G r a v i t �   / D o m m a g e ) < / K e y > < / a : K e y > < a : V a l u e   i : t y p e = " T a b l e W i d g e t B a s e V i e w S t a t e " / > < / a : K e y V a l u e O f D i a g r a m O b j e c t K e y a n y T y p e z b w N T n L X > < a : K e y V a l u e O f D i a g r a m O b j e c t K e y a n y T y p e z b w N T n L X > < a : K e y > < K e y > C o l u m n s \ N P   ( P e r s o n n e s   e x p o s � e s ) < / K e y > < / a : K e y > < a : V a l u e   i : t y p e = " T a b l e W i d g e t B a s e V i e w S t a t e " / > < / a : K e y V a l u e O f D i a g r a m O b j e c t K e y a n y T y p e z b w N T n L X > < a : K e y V a l u e O f D i a g r a m O b j e c t K e y a n y T y p e z b w N T n L X > < a : K e y > < K e y > C o l u m n s \ C r i t i c i t �     ( H R N ) < / K e y > < / a : K e y > < a : V a l u e   i : t y p e = " T a b l e W i d g e t B a s e V i e w S t a t e " / > < / a : K e y V a l u e O f D i a g r a m O b j e c t K e y a n y T y p e z b w N T n L X > < a : K e y V a l u e O f D i a g r a m O b j e c t K e y a n y T y p e z b w N T n L X > < a : K e y > < K e y > C o l u m n s \ M a i t r i s e   :   M o y e n s   d e   p r � v e n t i o n   e t / o u   d e   p r o t e c t i o n   e x i s t a n t < / K e y > < / a : K e y > < a : V a l u e   i : t y p e = " T a b l e W i d g e t B a s e V i e w S t a t e " / > < / a : K e y V a l u e O f D i a g r a m O b j e c t K e y a n y T y p e z b w N T n L X > < a : K e y V a l u e O f D i a g r a m O b j e c t K e y a n y T y p e z b w N T n L X > < a : K e y > < K e y > C o l u m n s \ I m a g e 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 E v a l u a t i o n 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 E v a l u a t i o n 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 C o l u m n s \ N o < / K e y > < / D i a g r a m O b j e c t K e y > < D i a g r a m O b j e c t K e y > < K e y > C o l u m n s \ D a n g e r _ T y p e   ( A D / S D ) < / K e y > < / D i a g r a m O b j e c t K e y > < D i a g r a m O b j e c t K e y > < K e y > C o l u m n s \ D a n g e r _ E n d r o i t < / K e y > < / D i a g r a m O b j e c t K e y > < D i a g r a m O b j e c t K e y > < K e y > C o l u m n s \ D a n g e r _ D e s c r i p t i o n < / K e y > < / D i a g r a m O b j e c t K e y > < D i a g r a m O b j e c t K e y > < K e y > C o l u m n s \ R i s q u e s < / K e y > < / D i a g r a m O b j e c t K e y > < D i a g r a m O b j e c t K e y > < K e y > C o l u m n s \ C o n s � q u e n c e s < / K e y > < / D i a g r a m O b j e c t K e y > < D i a g r a m O b j e c t K e y > < K e y > C o l u m n s \ L O   ( O c c u r r e n c e ) < / K e y > < / D i a g r a m O b j e c t K e y > < D i a g r a m O b j e c t K e y > < K e y > C o l u m n s \ F E   ( E x p o s i t i o n ) < / K e y > < / D i a g r a m O b j e c t K e y > < D i a g r a m O b j e c t K e y > < K e y > C o l u m n s \ G   ( G r a v i t �   / D o m m a g e ) < / K e y > < / D i a g r a m O b j e c t K e y > < D i a g r a m O b j e c t K e y > < K e y > C o l u m n s \ N P   ( P e r s o n n e s   e x p o s � e s ) < / K e y > < / D i a g r a m O b j e c t K e y > < D i a g r a m O b j e c t K e y > < K e y > C o l u m n s \ C r i t i c i t �     ( H R N ) < / K e y > < / D i a g r a m O b j e c t K e y > < D i a g r a m O b j e c t K e y > < K e y > C o l u m n s \ M a i t r i s e   :   M o y e n s   d e   p r � v e n t i o n   e t / o u   d e   p r o t e c t i o n   e x i s t a n t < / K e y > < / D i a g r a m O b j e c t K e y > < D i a g r a m O b j e c t K e y > < K e y > C o l u m n s \ I m a g e 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 C o l u m n s \ N o < / K e y > < / a : K e y > < a : V a l u e   i : t y p e = " M e a s u r e G r i d N o d e V i e w S t a t e " > < L a y e d O u t > t r u e < / L a y e d O u t > < / a : V a l u e > < / a : K e y V a l u e O f D i a g r a m O b j e c t K e y a n y T y p e z b w N T n L X > < a : K e y V a l u e O f D i a g r a m O b j e c t K e y a n y T y p e z b w N T n L X > < a : K e y > < K e y > C o l u m n s \ D a n g e r _ T y p e   ( A D / S D ) < / K e y > < / a : K e y > < a : V a l u e   i : t y p e = " M e a s u r e G r i d N o d e V i e w S t a t e " > < C o l u m n > 1 < / C o l u m n > < L a y e d O u t > t r u e < / L a y e d O u t > < / a : V a l u e > < / a : K e y V a l u e O f D i a g r a m O b j e c t K e y a n y T y p e z b w N T n L X > < a : K e y V a l u e O f D i a g r a m O b j e c t K e y a n y T y p e z b w N T n L X > < a : K e y > < K e y > C o l u m n s \ D a n g e r _ E n d r o i t < / K e y > < / a : K e y > < a : V a l u e   i : t y p e = " M e a s u r e G r i d N o d e V i e w S t a t e " > < C o l u m n > 2 < / C o l u m n > < L a y e d O u t > t r u e < / L a y e d O u t > < / a : V a l u e > < / a : K e y V a l u e O f D i a g r a m O b j e c t K e y a n y T y p e z b w N T n L X > < a : K e y V a l u e O f D i a g r a m O b j e c t K e y a n y T y p e z b w N T n L X > < a : K e y > < K e y > C o l u m n s \ D a n g e r _ D e s c r i p t i o n < / K e y > < / a : K e y > < a : V a l u e   i : t y p e = " M e a s u r e G r i d N o d e V i e w S t a t e " > < C o l u m n > 3 < / C o l u m n > < L a y e d O u t > t r u e < / L a y e d O u t > < / a : V a l u e > < / a : K e y V a l u e O f D i a g r a m O b j e c t K e y a n y T y p e z b w N T n L X > < a : K e y V a l u e O f D i a g r a m O b j e c t K e y a n y T y p e z b w N T n L X > < a : K e y > < K e y > C o l u m n s \ R i s q u e s < / K e y > < / a : K e y > < a : V a l u e   i : t y p e = " M e a s u r e G r i d N o d e V i e w S t a t e " > < C o l u m n > 4 < / C o l u m n > < L a y e d O u t > t r u e < / L a y e d O u t > < / a : V a l u e > < / a : K e y V a l u e O f D i a g r a m O b j e c t K e y a n y T y p e z b w N T n L X > < a : K e y V a l u e O f D i a g r a m O b j e c t K e y a n y T y p e z b w N T n L X > < a : K e y > < K e y > C o l u m n s \ C o n s � q u e n c e s < / K e y > < / a : K e y > < a : V a l u e   i : t y p e = " M e a s u r e G r i d N o d e V i e w S t a t e " > < C o l u m n > 5 < / C o l u m n > < L a y e d O u t > t r u e < / L a y e d O u t > < / a : V a l u e > < / a : K e y V a l u e O f D i a g r a m O b j e c t K e y a n y T y p e z b w N T n L X > < a : K e y V a l u e O f D i a g r a m O b j e c t K e y a n y T y p e z b w N T n L X > < a : K e y > < K e y > C o l u m n s \ L O   ( O c c u r r e n c e ) < / K e y > < / a : K e y > < a : V a l u e   i : t y p e = " M e a s u r e G r i d N o d e V i e w S t a t e " > < C o l u m n > 6 < / C o l u m n > < L a y e d O u t > t r u e < / L a y e d O u t > < / a : V a l u e > < / a : K e y V a l u e O f D i a g r a m O b j e c t K e y a n y T y p e z b w N T n L X > < a : K e y V a l u e O f D i a g r a m O b j e c t K e y a n y T y p e z b w N T n L X > < a : K e y > < K e y > C o l u m n s \ F E   ( E x p o s i t i o n ) < / K e y > < / a : K e y > < a : V a l u e   i : t y p e = " M e a s u r e G r i d N o d e V i e w S t a t e " > < C o l u m n > 7 < / C o l u m n > < L a y e d O u t > t r u e < / L a y e d O u t > < / a : V a l u e > < / a : K e y V a l u e O f D i a g r a m O b j e c t K e y a n y T y p e z b w N T n L X > < a : K e y V a l u e O f D i a g r a m O b j e c t K e y a n y T y p e z b w N T n L X > < a : K e y > < K e y > C o l u m n s \ G   ( G r a v i t �   / D o m m a g e ) < / K e y > < / a : K e y > < a : V a l u e   i : t y p e = " M e a s u r e G r i d N o d e V i e w S t a t e " > < C o l u m n > 8 < / C o l u m n > < L a y e d O u t > t r u e < / L a y e d O u t > < / a : V a l u e > < / a : K e y V a l u e O f D i a g r a m O b j e c t K e y a n y T y p e z b w N T n L X > < a : K e y V a l u e O f D i a g r a m O b j e c t K e y a n y T y p e z b w N T n L X > < a : K e y > < K e y > C o l u m n s \ N P   ( P e r s o n n e s   e x p o s � e s ) < / K e y > < / a : K e y > < a : V a l u e   i : t y p e = " M e a s u r e G r i d N o d e V i e w S t a t e " > < C o l u m n > 9 < / C o l u m n > < L a y e d O u t > t r u e < / L a y e d O u t > < / a : V a l u e > < / a : K e y V a l u e O f D i a g r a m O b j e c t K e y a n y T y p e z b w N T n L X > < a : K e y V a l u e O f D i a g r a m O b j e c t K e y a n y T y p e z b w N T n L X > < a : K e y > < K e y > C o l u m n s \ C r i t i c i t �     ( H R N ) < / K e y > < / a : K e y > < a : V a l u e   i : t y p e = " M e a s u r e G r i d N o d e V i e w S t a t e " > < C o l u m n > 1 0 < / C o l u m n > < L a y e d O u t > t r u e < / L a y e d O u t > < / a : V a l u e > < / a : K e y V a l u e O f D i a g r a m O b j e c t K e y a n y T y p e z b w N T n L X > < a : K e y V a l u e O f D i a g r a m O b j e c t K e y a n y T y p e z b w N T n L X > < a : K e y > < K e y > C o l u m n s \ M a i t r i s e   :   M o y e n s   d e   p r � v e n t i o n   e t / o u   d e   p r o t e c t i o n   e x i s t a n t < / K e y > < / a : K e y > < a : V a l u e   i : t y p e = " M e a s u r e G r i d N o d e V i e w S t a t e " > < C o l u m n > 1 1 < / C o l u m n > < L a y e d O u t > t r u e < / L a y e d O u t > < / a : V a l u e > < / a : K e y V a l u e O f D i a g r a m O b j e c t K e y a n y T y p e z b w N T n L X > < a : K e y V a l u e O f D i a g r a m O b j e c t K e y a n y T y p e z b w N T n L X > < a : K e y > < K e y > C o l u m n s \ I m a g e < / K e y > < / a : K e y > < a : V a l u e   i : t y p e = " M e a s u r e G r i d N o d e V i e w S t a t e " > < C o l u m n > 1 2 < / C o l u m n > < L a y e d O u t > t r u e < / L a y e d O u t > < / a : V a l u e > < / a : K e y V a l u e O f D i a g r a m O b j e c t K e y a n y T y p e z b w N T n L X > < / V i e w S t a t e s > < / D i a g r a m M a n a g e r . S e r i a l i z a b l e D i a g r a m > < / A r r a y O f D i a g r a m M a n a g e r . S e r i a l i z a b l e D i a g r a m > ] ] > < / C u s t o m C o n t e n t > < / G e m i n i > 
</file>

<file path=customXml/item3.xml>��< ? x m l   v e r s i o n = " 1 . 0 "   e n c o d i n g = " U T F - 1 6 " ? > < G e m i n i   x m l n s = " h t t p : / / g e m i n i / p i v o t c u s t o m i z a t i o n / T a b l e O r d e r " > < C u s t o m C o n t e n t > < ! [ C D A T A [ E v a l u a t i o n ] ] > < / 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 E v a l u a t i o n < / K e y > < V a l u e   x m l n s : a = " h t t p : / / s c h e m a s . d a t a c o n t r a c t . o r g / 2 0 0 4 / 0 7 / M i c r o s o f t . A n a l y s i s S e r v i c e s . C o m m o n " > < a : H a s F o c u s > t r u e < / a : H a s F o c u s > < a : S i z e A t D p i 9 6 > 1 4 3 < / a : S i z e A t D p i 9 6 > < a : V i s i b l e > t r u e < / a : V i s i b l e > < / V a l u e > < / K e y V a l u e O f s t r i n g S a n d b o x E d i t o r . M e a s u r e G r i d S t a t e S c d E 3 5 R y > < / A r r a y O f K e y V a l u e O f s t r i n g S a n d b o x E d i t o r . M e a s u r e G r i d S t a t e S c d E 3 5 R y > ] ] > < / 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6.xml>��< ? x m l   v e r s i o n = " 1 . 0 "   e n c o d i n g = " U T F - 1 6 " ? > < G e m i n i   x m l n s = " h t t p : / / g e m i n i / p i v o t c u s t o m i z a t i o n / S h o w H i d d e n " > < C u s t o m C o n t e n t > < ! [ C D A T A [ T r u e ] ] > < / C u s t o m C o n t e n t > < / G e m i n i > 
</file>

<file path=customXml/item7.xml>��< ? x m l   v e r s i o n = " 1 . 0 "   e n c o d i n g = " U T F - 1 6 " ? > < G e m i n i   x m l n s = " h t t p : / / g e m i n i / p i v o t c u s t o m i z a t i o n / M a n u a l C a l c M o d e " > < C u s t o m C o n t e n t > < ! [ C D A T A [ F a l s e ] ] > < / C u s t o m C o n t e n t > < / G e m i n i > 
</file>

<file path=customXml/item8.xml>��< ? x m l   v e r s i o n = " 1 . 0 "   e n c o d i n g = " U T F - 1 6 " ? > < G e m i n i   x m l n s = " h t t p : / / g e m i n i / p i v o t c u s t o m i z a t i o n / C l i e n t W i n d o w X M L " > < C u s t o m C o n t e n t > < ! [ C D A T A [ E v a l u a t i o n ] ] > < / C u s t o m C o n t e n t > < / G e m i n i > 
</file>

<file path=customXml/item9.xml>��< ? x m l   v e r s i o n = " 1 . 0 "   e n c o d i n g = " U T F - 1 6 " ? > < G e m i n i   x m l n s = " h t t p : / / g e m i n i / p i v o t c u s t o m i z a t i o n / P o w e r P i v o t V e r s i o n " > < C u s t o m C o n t e n t > < ! [ C D A T A [ 2 0 1 5 . 1 3 0 . 1 6 0 5 . 1 0 7 5 ] ] > < / C u s t o m C o n t e n t > < / G e m i n i > 
</file>

<file path=customXml/itemProps1.xml><?xml version="1.0" encoding="utf-8"?>
<ds:datastoreItem xmlns:ds="http://schemas.openxmlformats.org/officeDocument/2006/customXml" ds:itemID="{19C8058D-E989-4CAD-B96D-03F444128AC5}">
  <ds:schemaRefs/>
</ds:datastoreItem>
</file>

<file path=customXml/itemProps10.xml><?xml version="1.0" encoding="utf-8"?>
<ds:datastoreItem xmlns:ds="http://schemas.openxmlformats.org/officeDocument/2006/customXml" ds:itemID="{FEFD8D38-6FE5-4B8B-BD2B-8CA51739F2FE}">
  <ds:schemaRefs/>
</ds:datastoreItem>
</file>

<file path=customXml/itemProps11.xml><?xml version="1.0" encoding="utf-8"?>
<ds:datastoreItem xmlns:ds="http://schemas.openxmlformats.org/officeDocument/2006/customXml" ds:itemID="{EDB8D979-E088-4B26-8BFE-8D28BC33505F}">
  <ds:schemaRefs/>
</ds:datastoreItem>
</file>

<file path=customXml/itemProps12.xml><?xml version="1.0" encoding="utf-8"?>
<ds:datastoreItem xmlns:ds="http://schemas.openxmlformats.org/officeDocument/2006/customXml" ds:itemID="{F2A5CAB1-0C1E-407D-ADAE-E2389CE81020}">
  <ds:schemaRefs/>
</ds:datastoreItem>
</file>

<file path=customXml/itemProps13.xml><?xml version="1.0" encoding="utf-8"?>
<ds:datastoreItem xmlns:ds="http://schemas.openxmlformats.org/officeDocument/2006/customXml" ds:itemID="{77748FA1-7ACD-4EC6-AE4E-0D54DB760246}">
  <ds:schemaRefs/>
</ds:datastoreItem>
</file>

<file path=customXml/itemProps14.xml><?xml version="1.0" encoding="utf-8"?>
<ds:datastoreItem xmlns:ds="http://schemas.openxmlformats.org/officeDocument/2006/customXml" ds:itemID="{1CD2E29C-5D61-4610-949B-EA0E14EA2E4A}">
  <ds:schemaRefs/>
</ds:datastoreItem>
</file>

<file path=customXml/itemProps15.xml><?xml version="1.0" encoding="utf-8"?>
<ds:datastoreItem xmlns:ds="http://schemas.openxmlformats.org/officeDocument/2006/customXml" ds:itemID="{73DACB1E-D06B-4EB0-ACB4-5AEA8C170C84}">
  <ds:schemaRefs>
    <ds:schemaRef ds:uri="http://schemas.microsoft.com/DataMashup"/>
  </ds:schemaRefs>
</ds:datastoreItem>
</file>

<file path=customXml/itemProps16.xml><?xml version="1.0" encoding="utf-8"?>
<ds:datastoreItem xmlns:ds="http://schemas.openxmlformats.org/officeDocument/2006/customXml" ds:itemID="{ED76FAE3-23A5-4850-9E6E-5F72FFE57841}">
  <ds:schemaRefs/>
</ds:datastoreItem>
</file>

<file path=customXml/itemProps17.xml><?xml version="1.0" encoding="utf-8"?>
<ds:datastoreItem xmlns:ds="http://schemas.openxmlformats.org/officeDocument/2006/customXml" ds:itemID="{88DE5CCB-5BD7-4B03-A0CF-A7F2CEEBABA9}">
  <ds:schemaRefs/>
</ds:datastoreItem>
</file>

<file path=customXml/itemProps2.xml><?xml version="1.0" encoding="utf-8"?>
<ds:datastoreItem xmlns:ds="http://schemas.openxmlformats.org/officeDocument/2006/customXml" ds:itemID="{0B488DA9-4BA1-45BE-90BF-1F483704D07E}">
  <ds:schemaRefs/>
</ds:datastoreItem>
</file>

<file path=customXml/itemProps3.xml><?xml version="1.0" encoding="utf-8"?>
<ds:datastoreItem xmlns:ds="http://schemas.openxmlformats.org/officeDocument/2006/customXml" ds:itemID="{93E6B86D-9092-4883-91C0-A386F99FF2D0}">
  <ds:schemaRefs/>
</ds:datastoreItem>
</file>

<file path=customXml/itemProps4.xml><?xml version="1.0" encoding="utf-8"?>
<ds:datastoreItem xmlns:ds="http://schemas.openxmlformats.org/officeDocument/2006/customXml" ds:itemID="{817BC9B8-C9A5-4F03-A69E-612D4FECDA30}">
  <ds:schemaRefs/>
</ds:datastoreItem>
</file>

<file path=customXml/itemProps5.xml><?xml version="1.0" encoding="utf-8"?>
<ds:datastoreItem xmlns:ds="http://schemas.openxmlformats.org/officeDocument/2006/customXml" ds:itemID="{5BBF5FD3-846F-425E-A6C5-59090E936EAF}">
  <ds:schemaRefs/>
</ds:datastoreItem>
</file>

<file path=customXml/itemProps6.xml><?xml version="1.0" encoding="utf-8"?>
<ds:datastoreItem xmlns:ds="http://schemas.openxmlformats.org/officeDocument/2006/customXml" ds:itemID="{30A89656-05AB-4569-8055-C300860E23F2}">
  <ds:schemaRefs/>
</ds:datastoreItem>
</file>

<file path=customXml/itemProps7.xml><?xml version="1.0" encoding="utf-8"?>
<ds:datastoreItem xmlns:ds="http://schemas.openxmlformats.org/officeDocument/2006/customXml" ds:itemID="{603A876C-D437-4153-8A88-D2D9BA1243C2}">
  <ds:schemaRefs/>
</ds:datastoreItem>
</file>

<file path=customXml/itemProps8.xml><?xml version="1.0" encoding="utf-8"?>
<ds:datastoreItem xmlns:ds="http://schemas.openxmlformats.org/officeDocument/2006/customXml" ds:itemID="{20E6DB03-650B-4B68-8DE1-FF89C62AA972}">
  <ds:schemaRefs/>
</ds:datastoreItem>
</file>

<file path=customXml/itemProps9.xml><?xml version="1.0" encoding="utf-8"?>
<ds:datastoreItem xmlns:ds="http://schemas.openxmlformats.org/officeDocument/2006/customXml" ds:itemID="{371BAF1B-0597-4588-B03F-18BB62B0CA8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Evaluation_example</vt:lpstr>
      <vt:lpstr>Evaluation_à_remplir</vt:lpstr>
      <vt:lpstr>Analyse</vt:lpstr>
      <vt:lpstr>Occurence_Risques</vt:lpstr>
      <vt:lpstr>HRN_Conséquences</vt:lpstr>
      <vt:lpstr>Evaluation_à_remplir!Print_Area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 Simonse</dc:creator>
  <cp:lastModifiedBy>Wim Simonse</cp:lastModifiedBy>
  <cp:lastPrinted>2023-01-12T11:23:01Z</cp:lastPrinted>
  <dcterms:created xsi:type="dcterms:W3CDTF">2022-11-23T08:58:42Z</dcterms:created>
  <dcterms:modified xsi:type="dcterms:W3CDTF">2023-06-24T04:39:23Z</dcterms:modified>
</cp:coreProperties>
</file>