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hidePivotFieldList="1" defaultThemeVersion="166925"/>
  <mc:AlternateContent xmlns:mc="http://schemas.openxmlformats.org/markup-compatibility/2006">
    <mc:Choice Requires="x15">
      <x15ac:absPath xmlns:x15ac="http://schemas.microsoft.com/office/spreadsheetml/2010/11/ac" url="https://away4africa-my.sharepoint.com/personal/w_simonse_away4africa_nl/Documents/Documents/04_Products/06_Maintenance/"/>
    </mc:Choice>
  </mc:AlternateContent>
  <xr:revisionPtr revIDLastSave="7" documentId="8_{938CF38C-799B-4FE9-AD8E-A5780E0AAB1A}" xr6:coauthVersionLast="47" xr6:coauthVersionMax="47" xr10:uidLastSave="{D95F68FF-618B-4AEE-88BC-F4BF70BA824E}"/>
  <bookViews>
    <workbookView xWindow="-38510" yWindow="1450" windowWidth="38620" windowHeight="21100" xr2:uid="{00000000-000D-0000-FFFF-FFFF00000000}"/>
  </bookViews>
  <sheets>
    <sheet name="Données" sheetId="9" r:id="rId1"/>
    <sheet name="Analyse" sheetId="10" r:id="rId2"/>
  </sheets>
  <definedNames>
    <definedName name="_xlnm.Print_Area" localSheetId="1">Analyse!$A$1:$A$27</definedName>
    <definedName name="_xlnm.Print_Area" localSheetId="0">Données!$C$1:$M$95</definedName>
    <definedName name="Slicer_Indiator">#N/A</definedName>
    <definedName name="Slicer_Indiator1">#N/A</definedName>
  </definedNames>
  <calcPr calcId="191029"/>
  <pivotCaches>
    <pivotCache cacheId="247" r:id="rId3"/>
    <pivotCache cacheId="248" r:id="rId4"/>
    <pivotCache cacheId="249" r:id="rId5"/>
  </pivotCaches>
  <extLst>
    <ext xmlns:x14="http://schemas.microsoft.com/office/spreadsheetml/2009/9/main" uri="{876F7934-8845-4945-9796-88D515C7AA90}">
      <x14:pivotCaches>
        <pivotCache cacheId="250" r:id="rId6"/>
        <pivotCache cacheId="251" r:id="rId7"/>
      </x14:pivotCaches>
    </ex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endement_ccfbc23d-27cb-4f75-ba60-cce13d82bdee" name="Rendement" connection="Query - Rendement"/>
          <x15:modelTable id="Indicator_4c82f038-08ab-4270-a60b-6425a0f8da35" name="Indicator" connection="Query - Indicator"/>
          <x15:modelTable id="Rendement_pviot_e6f36714-59e1-4f42-9469-fc58c1275aa1" name="Rendement_pviot" connection="Query - Rendement_pviot"/>
        </x15:modelTables>
        <x15:extLst>
          <ext xmlns:x16="http://schemas.microsoft.com/office/spreadsheetml/2014/11/main" uri="{9835A34E-60A6-4A7C-AAB8-D5F71C897F49}">
            <x16:modelTimeGroupings>
              <x16:modelTimeGrouping tableName="Rendement" columnName="Date" columnId="Date">
                <x16:calculatedTimeColumn columnName="Date (Year)" columnId="Date (Year)" contentType="years" isSelected="1"/>
                <x16:calculatedTimeColumn columnName="Date (Quarter)" columnId="Date (Quarter)" contentType="quarters" isSelected="1"/>
                <x16:calculatedTimeColumn columnName="Date (Month Index)" columnId="Date (Month Index)" contentType="monthsindex" isSelected="1"/>
                <x16:calculatedTimeColumn columnName="Date (Month)" columnId="Date (Month)" contentType="months" isSelected="1"/>
              </x16:modelTimeGrouping>
              <x16:modelTimeGrouping tableName="Rendement_pviot" columnName="Date" columnId="Date">
                <x16:calculatedTimeColumn columnName="Date (Year)" columnId="Date (Year)" contentType="years" isSelected="1"/>
                <x16:calculatedTimeColumn columnName="Date (Quarter)" columnId="Date (Quarter)" contentType="quarters" isSelected="1"/>
                <x16:calculatedTimeColumn columnName="Date (Month Index)" columnId="Date (Month Index)" contentType="monthsindex" isSelected="1"/>
                <x16:calculatedTimeColumn columnName="Date (Month)" columnId="Date (Month)" contentType="months" isSelected="1"/>
              </x16:modelTimeGrouping>
            </x16:modelTimeGroupings>
          </ext>
        </x15:extLst>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5" i="9" l="1"/>
  <c r="K65" i="9" s="1"/>
  <c r="J64" i="9"/>
  <c r="K64" i="9" s="1"/>
  <c r="J63" i="9"/>
  <c r="K63" i="9" s="1"/>
  <c r="J62" i="9"/>
  <c r="K62" i="9" s="1"/>
  <c r="J61" i="9"/>
  <c r="K61" i="9" s="1"/>
  <c r="J60" i="9"/>
  <c r="K60" i="9" s="1"/>
  <c r="J59" i="9"/>
  <c r="K59" i="9" s="1"/>
  <c r="J58" i="9"/>
  <c r="K58" i="9" s="1"/>
  <c r="J57" i="9"/>
  <c r="K57" i="9" s="1"/>
  <c r="J56" i="9"/>
  <c r="K56" i="9" s="1"/>
  <c r="J55" i="9"/>
  <c r="K55" i="9" s="1"/>
  <c r="J54" i="9"/>
  <c r="K54" i="9" s="1"/>
  <c r="H65" i="9"/>
  <c r="H64" i="9"/>
  <c r="H63" i="9"/>
  <c r="H62" i="9"/>
  <c r="H61" i="9"/>
  <c r="H60" i="9"/>
  <c r="H59" i="9"/>
  <c r="H58" i="9"/>
  <c r="H57" i="9"/>
  <c r="H56" i="9"/>
  <c r="H55" i="9"/>
  <c r="H54" i="9"/>
  <c r="F47" i="9"/>
  <c r="H47" i="9"/>
  <c r="J47" i="9"/>
  <c r="K47" i="9" s="1"/>
  <c r="F42" i="9"/>
  <c r="F43" i="9"/>
  <c r="F44" i="9"/>
  <c r="F45" i="9"/>
  <c r="F46" i="9"/>
  <c r="F48" i="9"/>
  <c r="F49" i="9"/>
  <c r="F50" i="9"/>
  <c r="F51" i="9"/>
  <c r="F52" i="9"/>
  <c r="F53" i="9"/>
  <c r="H42" i="9"/>
  <c r="H43" i="9"/>
  <c r="H44" i="9"/>
  <c r="H45" i="9"/>
  <c r="H46" i="9"/>
  <c r="H48" i="9"/>
  <c r="H49" i="9"/>
  <c r="H50" i="9"/>
  <c r="H51" i="9"/>
  <c r="H52" i="9"/>
  <c r="H53" i="9"/>
  <c r="J42" i="9"/>
  <c r="K42" i="9" s="1"/>
  <c r="J43" i="9"/>
  <c r="K43" i="9" s="1"/>
  <c r="J44" i="9"/>
  <c r="K44" i="9" s="1"/>
  <c r="J45" i="9"/>
  <c r="K45" i="9" s="1"/>
  <c r="J46" i="9"/>
  <c r="K46" i="9" s="1"/>
  <c r="J48" i="9"/>
  <c r="K48" i="9" s="1"/>
  <c r="J49" i="9"/>
  <c r="K49" i="9" s="1"/>
  <c r="J50" i="9"/>
  <c r="K50" i="9" s="1"/>
  <c r="J51" i="9"/>
  <c r="K51" i="9" s="1"/>
  <c r="J52" i="9"/>
  <c r="K52" i="9" s="1"/>
  <c r="J53" i="9"/>
  <c r="K53" i="9" s="1"/>
  <c r="I66" i="9"/>
  <c r="G66" i="9"/>
  <c r="E66" i="9"/>
  <c r="D66" i="9"/>
  <c r="F65" i="9"/>
  <c r="F64" i="9"/>
  <c r="F63" i="9"/>
  <c r="F62" i="9"/>
  <c r="F61" i="9"/>
  <c r="F60" i="9"/>
  <c r="F59" i="9"/>
  <c r="F58" i="9"/>
  <c r="F57" i="9"/>
  <c r="F56" i="9"/>
  <c r="F55" i="9"/>
  <c r="F54" i="9"/>
  <c r="F66" i="9" l="1"/>
  <c r="A6" i="9"/>
  <c r="A7" i="9" s="1"/>
  <c r="F6" i="9"/>
  <c r="H6" i="9"/>
  <c r="J6" i="9"/>
  <c r="K6" i="9" s="1"/>
  <c r="F7" i="9"/>
  <c r="H7" i="9"/>
  <c r="J7" i="9"/>
  <c r="K7" i="9" s="1"/>
  <c r="F8" i="9"/>
  <c r="H8" i="9"/>
  <c r="J8" i="9"/>
  <c r="K8" i="9" s="1"/>
  <c r="F9" i="9"/>
  <c r="H9" i="9"/>
  <c r="J9" i="9"/>
  <c r="K9" i="9" s="1"/>
  <c r="F10" i="9"/>
  <c r="H10" i="9"/>
  <c r="J10" i="9"/>
  <c r="K10" i="9" s="1"/>
  <c r="F11" i="9"/>
  <c r="H11" i="9"/>
  <c r="J11" i="9"/>
  <c r="K11" i="9" s="1"/>
  <c r="F12" i="9"/>
  <c r="H12" i="9"/>
  <c r="J12" i="9"/>
  <c r="K12" i="9" s="1"/>
  <c r="F13" i="9"/>
  <c r="H13" i="9"/>
  <c r="J13" i="9"/>
  <c r="K13" i="9" s="1"/>
  <c r="F14" i="9"/>
  <c r="H14" i="9"/>
  <c r="J14" i="9"/>
  <c r="K14" i="9" s="1"/>
  <c r="F15" i="9"/>
  <c r="H15" i="9"/>
  <c r="J15" i="9"/>
  <c r="K15" i="9" s="1"/>
  <c r="F16" i="9"/>
  <c r="H16" i="9"/>
  <c r="J16" i="9"/>
  <c r="K16" i="9" s="1"/>
  <c r="F17" i="9"/>
  <c r="H17" i="9"/>
  <c r="J17" i="9"/>
  <c r="K17" i="9" s="1"/>
  <c r="J19" i="9"/>
  <c r="K19" i="9" s="1"/>
  <c r="J18" i="9"/>
  <c r="K18" i="9" s="1"/>
  <c r="J25" i="9"/>
  <c r="K25" i="9" s="1"/>
  <c r="J31" i="9"/>
  <c r="K31" i="9" s="1"/>
  <c r="H30" i="9"/>
  <c r="H35" i="9"/>
  <c r="J24" i="9"/>
  <c r="K24" i="9" s="1"/>
  <c r="F41" i="9"/>
  <c r="F40" i="9"/>
  <c r="F39" i="9"/>
  <c r="F38" i="9"/>
  <c r="F37" i="9"/>
  <c r="F36" i="9"/>
  <c r="F35" i="9"/>
  <c r="F34" i="9"/>
  <c r="F33" i="9"/>
  <c r="F32" i="9"/>
  <c r="F31" i="9"/>
  <c r="F30" i="9"/>
  <c r="F29" i="9"/>
  <c r="F28" i="9"/>
  <c r="F27" i="9"/>
  <c r="F26" i="9"/>
  <c r="F25" i="9"/>
  <c r="F24" i="9"/>
  <c r="F23" i="9"/>
  <c r="F22" i="9"/>
  <c r="H21" i="9"/>
  <c r="F21" i="9"/>
  <c r="J20" i="9"/>
  <c r="K20" i="9" s="1"/>
  <c r="H20" i="9"/>
  <c r="F20" i="9"/>
  <c r="H19" i="9"/>
  <c r="F19" i="9"/>
  <c r="F18" i="9"/>
  <c r="L4" i="9"/>
  <c r="L54" i="9" s="1"/>
  <c r="L65" i="9" l="1"/>
  <c r="L57" i="9"/>
  <c r="L64" i="9"/>
  <c r="L56" i="9"/>
  <c r="L61" i="9"/>
  <c r="L63" i="9"/>
  <c r="L60" i="9"/>
  <c r="L55" i="9"/>
  <c r="L59" i="9"/>
  <c r="L62" i="9"/>
  <c r="L58" i="9"/>
  <c r="L48" i="9"/>
  <c r="L45" i="9"/>
  <c r="L47" i="9"/>
  <c r="L53" i="9"/>
  <c r="L50" i="9"/>
  <c r="L49" i="9"/>
  <c r="L52" i="9"/>
  <c r="L51" i="9"/>
  <c r="L42" i="9"/>
  <c r="L46" i="9"/>
  <c r="L43" i="9"/>
  <c r="L44" i="9"/>
  <c r="L15" i="9"/>
  <c r="L10" i="9"/>
  <c r="A19" i="9"/>
  <c r="A8" i="9"/>
  <c r="A9" i="9" s="1"/>
  <c r="A21" i="9" s="1"/>
  <c r="L9" i="9"/>
  <c r="L8" i="9"/>
  <c r="A18" i="9"/>
  <c r="A30" i="9" s="1"/>
  <c r="L12" i="9"/>
  <c r="L7" i="9"/>
  <c r="L14" i="9"/>
  <c r="L31" i="9"/>
  <c r="L17" i="9"/>
  <c r="L16" i="9"/>
  <c r="L11" i="9"/>
  <c r="L13" i="9"/>
  <c r="L6" i="9"/>
  <c r="H22" i="9"/>
  <c r="H23" i="9"/>
  <c r="J22" i="9"/>
  <c r="K22" i="9" s="1"/>
  <c r="L22" i="9" s="1"/>
  <c r="J30" i="9"/>
  <c r="K30" i="9" s="1"/>
  <c r="L30" i="9" s="1"/>
  <c r="J26" i="9"/>
  <c r="K26" i="9" s="1"/>
  <c r="L26" i="9" s="1"/>
  <c r="J21" i="9"/>
  <c r="K21" i="9" s="1"/>
  <c r="L21" i="9" s="1"/>
  <c r="J35" i="9"/>
  <c r="K35" i="9" s="1"/>
  <c r="L35" i="9" s="1"/>
  <c r="J36" i="9"/>
  <c r="K36" i="9" s="1"/>
  <c r="L36" i="9" s="1"/>
  <c r="H31" i="9"/>
  <c r="H24" i="9"/>
  <c r="H18" i="9"/>
  <c r="L19" i="9"/>
  <c r="L18" i="9"/>
  <c r="L25" i="9"/>
  <c r="L24" i="9"/>
  <c r="L20" i="9"/>
  <c r="A42" i="9" l="1"/>
  <c r="A54" i="9" s="1"/>
  <c r="A20" i="9"/>
  <c r="A10" i="9"/>
  <c r="J29" i="9"/>
  <c r="K29" i="9" s="1"/>
  <c r="L29" i="9" s="1"/>
  <c r="A22" i="9"/>
  <c r="A11" i="9"/>
  <c r="H40" i="9"/>
  <c r="J40" i="9"/>
  <c r="K40" i="9" s="1"/>
  <c r="L40" i="9" s="1"/>
  <c r="J23" i="9"/>
  <c r="K23" i="9" s="1"/>
  <c r="L23" i="9" s="1"/>
  <c r="J27" i="9"/>
  <c r="K27" i="9" s="1"/>
  <c r="L27" i="9" s="1"/>
  <c r="H36" i="9"/>
  <c r="H25" i="9"/>
  <c r="A31" i="9"/>
  <c r="A43" i="9" l="1"/>
  <c r="A55" i="9" s="1"/>
  <c r="A12" i="9"/>
  <c r="A23" i="9"/>
  <c r="J34" i="9"/>
  <c r="K34" i="9" s="1"/>
  <c r="L34" i="9" s="1"/>
  <c r="H34" i="9"/>
  <c r="H32" i="9"/>
  <c r="H41" i="9"/>
  <c r="J41" i="9"/>
  <c r="K41" i="9" s="1"/>
  <c r="L41" i="9" s="1"/>
  <c r="J28" i="9"/>
  <c r="K28" i="9" s="1"/>
  <c r="L28" i="9" s="1"/>
  <c r="H26" i="9"/>
  <c r="A32" i="9"/>
  <c r="A44" i="9" l="1"/>
  <c r="A56" i="9" s="1"/>
  <c r="H39" i="9"/>
  <c r="J39" i="9"/>
  <c r="K39" i="9" s="1"/>
  <c r="L39" i="9" s="1"/>
  <c r="A24" i="9"/>
  <c r="A13" i="9"/>
  <c r="J33" i="9"/>
  <c r="K33" i="9" s="1"/>
  <c r="L33" i="9" s="1"/>
  <c r="H33" i="9"/>
  <c r="H37" i="9"/>
  <c r="J37" i="9"/>
  <c r="K37" i="9" s="1"/>
  <c r="L37" i="9" s="1"/>
  <c r="J32" i="9"/>
  <c r="K32" i="9" s="1"/>
  <c r="L32" i="9" s="1"/>
  <c r="H27" i="9"/>
  <c r="A33" i="9"/>
  <c r="A45" i="9" l="1"/>
  <c r="A57" i="9" s="1"/>
  <c r="A14" i="9"/>
  <c r="A25" i="9"/>
  <c r="H38" i="9"/>
  <c r="H29" i="9"/>
  <c r="H28" i="9"/>
  <c r="H66" i="9"/>
  <c r="A34" i="9"/>
  <c r="A46" i="9" l="1"/>
  <c r="A58" i="9" s="1"/>
  <c r="A15" i="9"/>
  <c r="A26" i="9"/>
  <c r="J38" i="9"/>
  <c r="K38" i="9" s="1"/>
  <c r="L38" i="9" s="1"/>
  <c r="J66" i="9"/>
  <c r="K66" i="9" s="1"/>
  <c r="L66" i="9" s="1"/>
  <c r="A35" i="9"/>
  <c r="A47" i="9" l="1"/>
  <c r="A59" i="9" s="1"/>
  <c r="A27" i="9"/>
  <c r="A16" i="9"/>
  <c r="A36" i="9"/>
  <c r="A48" i="9" l="1"/>
  <c r="A60" i="9" s="1"/>
  <c r="A28" i="9"/>
  <c r="A17" i="9"/>
  <c r="A29" i="9" s="1"/>
  <c r="A37" i="9"/>
  <c r="A49" i="9" l="1"/>
  <c r="A61" i="9" s="1"/>
  <c r="A38" i="9"/>
  <c r="A50" i="9" l="1"/>
  <c r="A62" i="9" s="1"/>
  <c r="A39" i="9"/>
  <c r="A51" i="9" l="1"/>
  <c r="A63" i="9" s="1"/>
  <c r="A40" i="9"/>
  <c r="A41" i="9"/>
  <c r="A53" i="9" l="1"/>
  <c r="A65" i="9" s="1"/>
  <c r="A52" i="9"/>
  <c r="A64"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63A39C3-C1AF-4580-A316-F9D1ED4E857A}" name="Query - Indicator" description="Connection to the 'Indicator' query in the workbook." type="100" refreshedVersion="8" minRefreshableVersion="5">
    <extLst>
      <ext xmlns:x15="http://schemas.microsoft.com/office/spreadsheetml/2010/11/main" uri="{DE250136-89BD-433C-8126-D09CA5730AF9}">
        <x15:connection id="0762cc15-544c-45c5-988a-2a8e7173f887"/>
      </ext>
    </extLst>
  </connection>
  <connection id="2" xr16:uid="{E38B0F84-1501-4329-A7E8-1C9FFB42DA14}" name="Query - Rendement" description="Connection to the 'Rendement' query in the workbook." type="100" refreshedVersion="8" minRefreshableVersion="5">
    <extLst>
      <ext xmlns:x15="http://schemas.microsoft.com/office/spreadsheetml/2010/11/main" uri="{DE250136-89BD-433C-8126-D09CA5730AF9}">
        <x15:connection id="bd33aa73-46cc-4f33-b07d-7dd009e4f089"/>
      </ext>
    </extLst>
  </connection>
  <connection id="3" xr16:uid="{114B3F0E-E3EF-4936-99B4-27FDA369700D}" name="Query - Rendement_pviot" description="Connection to the 'Rendement_pviot' query in the workbook." type="100" refreshedVersion="8" minRefreshableVersion="5">
    <extLst>
      <ext xmlns:x15="http://schemas.microsoft.com/office/spreadsheetml/2010/11/main" uri="{DE250136-89BD-433C-8126-D09CA5730AF9}">
        <x15:connection id="e9cd9342-bc43-44e7-8bd7-0b991146c2fd"/>
      </ext>
    </extLst>
  </connection>
  <connection id="4" xr16:uid="{5A8C21B5-989E-49E0-B50D-0C7494397785}"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
    <s v="ThisWorkbookDataModel"/>
    <s v="{[Rendement_pviot].[Indiator].[All]}"/>
  </metadataStrings>
  <mdxMetadata count="1">
    <mdx n="0" f="s">
      <ms ns="1" c="0"/>
    </mdx>
  </mdxMetadata>
  <valueMetadata count="1">
    <bk>
      <rc t="1" v="0"/>
    </bk>
  </valueMetadata>
</metadata>
</file>

<file path=xl/sharedStrings.xml><?xml version="1.0" encoding="utf-8"?>
<sst xmlns="http://schemas.openxmlformats.org/spreadsheetml/2006/main" count="92" uniqueCount="38">
  <si>
    <t>FCFA/kg</t>
  </si>
  <si>
    <t>USD/lb</t>
  </si>
  <si>
    <t>Mois</t>
  </si>
  <si>
    <t>FCFA/kg RCN</t>
  </si>
  <si>
    <t>FCFA/kg d'amande</t>
  </si>
  <si>
    <t>Janvier</t>
  </si>
  <si>
    <t>Février</t>
  </si>
  <si>
    <t>Mars</t>
  </si>
  <si>
    <t>Avril</t>
  </si>
  <si>
    <t>Mai</t>
  </si>
  <si>
    <t>Juin</t>
  </si>
  <si>
    <t>Juillet</t>
  </si>
  <si>
    <t>Août</t>
  </si>
  <si>
    <t>Septembre</t>
  </si>
  <si>
    <t>Octobre</t>
  </si>
  <si>
    <t>Novembre</t>
  </si>
  <si>
    <t>Total</t>
  </si>
  <si>
    <t>Décembre</t>
  </si>
  <si>
    <t>% du prix de vente</t>
  </si>
  <si>
    <t>Taux à l'emballage</t>
  </si>
  <si>
    <t>Prix de vente FOB</t>
  </si>
  <si>
    <t>Taux d'échange</t>
  </si>
  <si>
    <t>USD/Eur</t>
  </si>
  <si>
    <t>Nb de jour de travail</t>
  </si>
  <si>
    <t>Année</t>
  </si>
  <si>
    <t>Qté journalière noix brutes (Mt/jour)</t>
  </si>
  <si>
    <t>Qté mensuelle noix brutes (Mt)</t>
  </si>
  <si>
    <t>Année de début</t>
  </si>
  <si>
    <t>Usine</t>
  </si>
  <si>
    <t>No_Mois</t>
  </si>
  <si>
    <t>Moyenne</t>
  </si>
  <si>
    <t>Indiator</t>
  </si>
  <si>
    <t>All</t>
  </si>
  <si>
    <t>Nb employés en moyenne</t>
  </si>
  <si>
    <t>Rendement (Mt/employé/mois)</t>
  </si>
  <si>
    <t>Montant du Personnel (FCFA)</t>
  </si>
  <si>
    <t>Date</t>
  </si>
  <si>
    <t>Suivi Rendement de Travail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</si>
</sst>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 #,##0.00_ ;_ * \-#,##0.00_ ;_ * &quot;-&quot;??_ ;_ @_ "/>
    <numFmt numFmtId="164" formatCode="_-* #,##0.00\ _€_-;\-* #,##0.00\ _€_-;_-* &quot;-&quot;??\ _€_-;_-@_-"/>
    <numFmt numFmtId="165" formatCode="_-* #,##0\ _€_-;\-* #,##0\ _€_-;_-* &quot;-&quot;??\ _€_-;_-@_-"/>
    <numFmt numFmtId="166" formatCode="0.0%"/>
    <numFmt numFmtId="167" formatCode="_ * #,##0_ ;_ * \-#,##0_ ;_ * &quot;-&quot;??_ ;_ @_ "/>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8" tint="0.79995117038483843"/>
        <bgColor indexed="64"/>
      </patternFill>
    </fill>
    <fill>
      <patternFill patternType="solid">
        <fgColor theme="5" tint="0.79998168889431442"/>
        <bgColor indexed="64"/>
      </patternFill>
    </fill>
  </fills>
  <borders count="2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s>
  <cellStyleXfs count="5">
    <xf numFmtId="0" fontId="0"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73">
    <xf numFmtId="0" fontId="0" fillId="0" borderId="0" xfId="0"/>
    <xf numFmtId="0" fontId="0" fillId="0" borderId="0" xfId="0" pivotButton="1"/>
    <xf numFmtId="0" fontId="0" fillId="4" borderId="0" xfId="0" applyFill="1"/>
    <xf numFmtId="0" fontId="0" fillId="0" borderId="0" xfId="0" applyProtection="1">
      <protection hidden="1"/>
    </xf>
    <xf numFmtId="165" fontId="2" fillId="0" borderId="0" xfId="2" applyNumberFormat="1" applyFont="1" applyProtection="1">
      <protection hidden="1"/>
    </xf>
    <xf numFmtId="165" fontId="0" fillId="0" borderId="0" xfId="2" applyNumberFormat="1" applyFont="1" applyProtection="1">
      <protection hidden="1"/>
    </xf>
    <xf numFmtId="165" fontId="0" fillId="2" borderId="1" xfId="2" applyNumberFormat="1" applyFont="1" applyFill="1" applyBorder="1" applyAlignment="1" applyProtection="1">
      <alignment horizontal="centerContinuous"/>
      <protection locked="0" hidden="1"/>
    </xf>
    <xf numFmtId="165" fontId="0" fillId="2" borderId="2" xfId="2" applyNumberFormat="1" applyFont="1" applyFill="1" applyBorder="1" applyAlignment="1" applyProtection="1">
      <alignment horizontal="centerContinuous"/>
      <protection hidden="1"/>
    </xf>
    <xf numFmtId="9" fontId="0" fillId="2" borderId="0" xfId="0" applyNumberFormat="1" applyFill="1" applyProtection="1">
      <protection locked="0" hidden="1"/>
    </xf>
    <xf numFmtId="2" fontId="0" fillId="2" borderId="0" xfId="0" applyNumberFormat="1" applyFill="1" applyProtection="1">
      <protection locked="0" hidden="1"/>
    </xf>
    <xf numFmtId="1" fontId="0" fillId="2" borderId="0" xfId="2" applyNumberFormat="1" applyFont="1" applyFill="1" applyProtection="1">
      <protection locked="0" hidden="1"/>
    </xf>
    <xf numFmtId="43" fontId="0" fillId="2" borderId="0" xfId="3" applyFont="1" applyFill="1" applyProtection="1">
      <protection locked="0" hidden="1"/>
    </xf>
    <xf numFmtId="167" fontId="0" fillId="0" borderId="0" xfId="3" applyNumberFormat="1" applyFont="1" applyFill="1" applyProtection="1">
      <protection hidden="1"/>
    </xf>
    <xf numFmtId="0" fontId="2" fillId="0" borderId="13" xfId="0" applyFont="1" applyBorder="1" applyAlignment="1" applyProtection="1">
      <alignment vertical="center" wrapText="1"/>
      <protection hidden="1"/>
    </xf>
    <xf numFmtId="0" fontId="2" fillId="0" borderId="14" xfId="0" applyFont="1" applyBorder="1" applyAlignment="1" applyProtection="1">
      <alignment vertical="center" wrapText="1"/>
      <protection hidden="1"/>
    </xf>
    <xf numFmtId="165" fontId="2" fillId="0" borderId="14" xfId="2" applyNumberFormat="1" applyFont="1" applyBorder="1" applyAlignment="1" applyProtection="1">
      <alignment vertical="center" wrapText="1"/>
      <protection hidden="1"/>
    </xf>
    <xf numFmtId="165" fontId="2" fillId="0" borderId="15" xfId="2" applyNumberFormat="1" applyFont="1" applyBorder="1" applyAlignment="1" applyProtection="1">
      <alignment vertical="center" wrapText="1"/>
      <protection hidden="1"/>
    </xf>
    <xf numFmtId="0" fontId="2" fillId="0" borderId="16"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0" fillId="0" borderId="5" xfId="0" applyBorder="1" applyProtection="1">
      <protection hidden="1"/>
    </xf>
    <xf numFmtId="0" fontId="0" fillId="0" borderId="3" xfId="0" applyBorder="1" applyProtection="1">
      <protection hidden="1"/>
    </xf>
    <xf numFmtId="165" fontId="1" fillId="2" borderId="0" xfId="2" applyNumberFormat="1" applyFont="1" applyFill="1" applyBorder="1" applyProtection="1">
      <protection locked="0" hidden="1"/>
    </xf>
    <xf numFmtId="167" fontId="1" fillId="0" borderId="3" xfId="3" applyNumberFormat="1" applyFont="1" applyBorder="1" applyProtection="1">
      <protection hidden="1"/>
    </xf>
    <xf numFmtId="165" fontId="3" fillId="2" borderId="0" xfId="2" applyNumberFormat="1" applyFont="1" applyFill="1" applyBorder="1" applyAlignment="1" applyProtection="1">
      <alignment horizontal="center" vertical="center"/>
      <protection locked="0" hidden="1"/>
    </xf>
    <xf numFmtId="165" fontId="0" fillId="0" borderId="3" xfId="0" applyNumberFormat="1" applyBorder="1" applyProtection="1">
      <protection hidden="1"/>
    </xf>
    <xf numFmtId="165" fontId="3" fillId="2" borderId="9" xfId="2" applyNumberFormat="1" applyFont="1" applyFill="1" applyBorder="1" applyProtection="1">
      <protection locked="0" hidden="1"/>
    </xf>
    <xf numFmtId="165" fontId="0" fillId="0" borderId="3" xfId="2" applyNumberFormat="1" applyFont="1" applyBorder="1" applyProtection="1">
      <protection hidden="1"/>
    </xf>
    <xf numFmtId="166" fontId="0" fillId="0" borderId="0" xfId="1" applyNumberFormat="1" applyFont="1" applyBorder="1" applyProtection="1">
      <protection hidden="1"/>
    </xf>
    <xf numFmtId="0" fontId="2" fillId="0" borderId="0" xfId="0" applyFont="1" applyProtection="1">
      <protection hidden="1"/>
    </xf>
    <xf numFmtId="165" fontId="3" fillId="2" borderId="10" xfId="2" applyNumberFormat="1" applyFont="1" applyFill="1" applyBorder="1" applyProtection="1">
      <protection locked="0" hidden="1"/>
    </xf>
    <xf numFmtId="0" fontId="0" fillId="0" borderId="8" xfId="0" applyBorder="1" applyProtection="1">
      <protection hidden="1"/>
    </xf>
    <xf numFmtId="0" fontId="0" fillId="0" borderId="6" xfId="0" applyBorder="1" applyProtection="1">
      <protection hidden="1"/>
    </xf>
    <xf numFmtId="165" fontId="1" fillId="2" borderId="12" xfId="2" applyNumberFormat="1" applyFont="1" applyFill="1" applyBorder="1" applyProtection="1">
      <protection locked="0" hidden="1"/>
    </xf>
    <xf numFmtId="167" fontId="1" fillId="0" borderId="6" xfId="3" applyNumberFormat="1" applyFont="1" applyBorder="1" applyProtection="1">
      <protection hidden="1"/>
    </xf>
    <xf numFmtId="165" fontId="3" fillId="2" borderId="12" xfId="2" applyNumberFormat="1" applyFont="1" applyFill="1" applyBorder="1" applyAlignment="1" applyProtection="1">
      <alignment horizontal="center" vertical="center"/>
      <protection locked="0" hidden="1"/>
    </xf>
    <xf numFmtId="165" fontId="0" fillId="0" borderId="6" xfId="0" applyNumberFormat="1" applyBorder="1" applyProtection="1">
      <protection hidden="1"/>
    </xf>
    <xf numFmtId="165" fontId="3" fillId="2" borderId="11" xfId="2" applyNumberFormat="1" applyFont="1" applyFill="1" applyBorder="1" applyProtection="1">
      <protection locked="0" hidden="1"/>
    </xf>
    <xf numFmtId="165" fontId="0" fillId="0" borderId="6" xfId="2" applyNumberFormat="1" applyFont="1" applyBorder="1" applyProtection="1">
      <protection hidden="1"/>
    </xf>
    <xf numFmtId="166" fontId="0" fillId="0" borderId="12" xfId="1" applyNumberFormat="1" applyFont="1" applyBorder="1" applyProtection="1">
      <protection hidden="1"/>
    </xf>
    <xf numFmtId="165" fontId="1" fillId="2" borderId="3" xfId="2" applyNumberFormat="1" applyFont="1" applyFill="1" applyBorder="1" applyAlignment="1" applyProtection="1">
      <alignment horizontal="center" vertical="center"/>
      <protection locked="0" hidden="1"/>
    </xf>
    <xf numFmtId="165" fontId="3" fillId="2" borderId="4" xfId="2" applyNumberFormat="1" applyFont="1" applyFill="1" applyBorder="1" applyAlignment="1" applyProtection="1">
      <protection locked="0" hidden="1"/>
    </xf>
    <xf numFmtId="165" fontId="3" fillId="2" borderId="3" xfId="2" applyNumberFormat="1" applyFont="1" applyFill="1" applyBorder="1" applyAlignment="1" applyProtection="1">
      <alignment horizontal="center" vertical="center"/>
      <protection locked="0" hidden="1"/>
    </xf>
    <xf numFmtId="165" fontId="1" fillId="2" borderId="4" xfId="2" applyNumberFormat="1" applyFont="1" applyFill="1" applyBorder="1" applyAlignment="1" applyProtection="1">
      <protection locked="0" hidden="1"/>
    </xf>
    <xf numFmtId="165" fontId="1" fillId="2" borderId="4" xfId="2" applyNumberFormat="1" applyFont="1" applyFill="1" applyBorder="1" applyProtection="1">
      <protection locked="0" hidden="1"/>
    </xf>
    <xf numFmtId="165" fontId="1" fillId="2" borderId="3" xfId="2" applyNumberFormat="1" applyFont="1" applyFill="1" applyBorder="1" applyProtection="1">
      <protection locked="0" hidden="1"/>
    </xf>
    <xf numFmtId="165" fontId="1" fillId="2" borderId="6" xfId="2" applyNumberFormat="1" applyFont="1" applyFill="1" applyBorder="1" applyProtection="1">
      <protection locked="0" hidden="1"/>
    </xf>
    <xf numFmtId="165" fontId="1" fillId="2" borderId="7" xfId="2" applyNumberFormat="1" applyFont="1" applyFill="1" applyBorder="1" applyProtection="1">
      <protection locked="0" hidden="1"/>
    </xf>
    <xf numFmtId="165" fontId="0" fillId="3" borderId="3" xfId="2" applyNumberFormat="1" applyFont="1" applyFill="1" applyBorder="1" applyAlignment="1" applyProtection="1">
      <alignment horizontal="center" vertical="center"/>
      <protection locked="0" hidden="1"/>
    </xf>
    <xf numFmtId="165" fontId="0" fillId="3" borderId="4" xfId="2" applyNumberFormat="1" applyFont="1" applyFill="1" applyBorder="1" applyAlignment="1" applyProtection="1">
      <protection locked="0" hidden="1"/>
    </xf>
    <xf numFmtId="165" fontId="0" fillId="3" borderId="4" xfId="2" applyNumberFormat="1" applyFont="1" applyFill="1" applyBorder="1" applyAlignment="1" applyProtection="1">
      <alignment horizontal="center" vertical="center"/>
      <protection locked="0" hidden="1"/>
    </xf>
    <xf numFmtId="165" fontId="0" fillId="3" borderId="6" xfId="2" applyNumberFormat="1" applyFont="1" applyFill="1" applyBorder="1" applyProtection="1">
      <protection locked="0" hidden="1"/>
    </xf>
    <xf numFmtId="165" fontId="0" fillId="3" borderId="7" xfId="2" applyNumberFormat="1" applyFont="1" applyFill="1" applyBorder="1" applyProtection="1">
      <protection locked="0" hidden="1"/>
    </xf>
    <xf numFmtId="167" fontId="0" fillId="0" borderId="3" xfId="3" applyNumberFormat="1" applyFont="1" applyBorder="1" applyProtection="1">
      <protection hidden="1"/>
    </xf>
    <xf numFmtId="165" fontId="0" fillId="3" borderId="4" xfId="2" applyNumberFormat="1" applyFont="1" applyFill="1" applyBorder="1" applyProtection="1">
      <protection locked="0" hidden="1"/>
    </xf>
    <xf numFmtId="165" fontId="0" fillId="3" borderId="6" xfId="2" applyNumberFormat="1" applyFont="1" applyFill="1" applyBorder="1" applyAlignment="1" applyProtection="1">
      <alignment horizontal="center" vertical="center"/>
      <protection locked="0" hidden="1"/>
    </xf>
    <xf numFmtId="167" fontId="0" fillId="0" borderId="6" xfId="3" applyNumberFormat="1" applyFont="1" applyBorder="1" applyProtection="1">
      <protection hidden="1"/>
    </xf>
    <xf numFmtId="165" fontId="0" fillId="3" borderId="3" xfId="2" applyNumberFormat="1" applyFont="1" applyFill="1" applyBorder="1" applyProtection="1">
      <protection locked="0" hidden="1"/>
    </xf>
    <xf numFmtId="0" fontId="2" fillId="0" borderId="14" xfId="0" applyFont="1" applyBorder="1" applyProtection="1">
      <protection hidden="1"/>
    </xf>
    <xf numFmtId="165" fontId="2" fillId="0" borderId="14" xfId="2" applyNumberFormat="1" applyFont="1" applyBorder="1" applyProtection="1">
      <protection hidden="1"/>
    </xf>
    <xf numFmtId="165" fontId="2" fillId="0" borderId="14" xfId="0" applyNumberFormat="1" applyFont="1" applyBorder="1" applyProtection="1">
      <protection hidden="1"/>
    </xf>
    <xf numFmtId="166" fontId="2" fillId="0" borderId="13" xfId="1" applyNumberFormat="1" applyFont="1" applyBorder="1" applyProtection="1">
      <protection hidden="1"/>
    </xf>
    <xf numFmtId="43" fontId="0" fillId="0" borderId="3" xfId="3" applyFont="1" applyBorder="1" applyProtection="1">
      <protection hidden="1"/>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43" fontId="0" fillId="0" borderId="6" xfId="3" applyFont="1" applyBorder="1" applyProtection="1">
      <protection hidden="1"/>
    </xf>
    <xf numFmtId="43" fontId="2" fillId="0" borderId="14" xfId="3" applyFont="1" applyBorder="1" applyProtection="1">
      <protection hidden="1"/>
    </xf>
  </cellXfs>
  <cellStyles count="5">
    <cellStyle name="Comma" xfId="3" builtinId="3"/>
    <cellStyle name="Comma 2" xfId="2" xr:uid="{00000000-0005-0000-0000-000000000000}"/>
    <cellStyle name="Comma 2 2" xfId="4" xr:uid="{30D69416-FDB8-40D9-9AFF-81070937A6E0}"/>
    <cellStyle name="Normal" xfId="0" builtinId="0"/>
    <cellStyle name="Percent" xfId="1" builtinId="5"/>
  </cellStyles>
  <dxfs count="16">
    <dxf>
      <font>
        <b val="0"/>
        <i val="0"/>
        <strike val="0"/>
        <condense val="0"/>
        <extend val="0"/>
        <outline val="0"/>
        <shadow val="0"/>
        <u val="none"/>
        <vertAlign val="baseline"/>
        <sz val="11"/>
        <color theme="1"/>
        <name val="Calibri"/>
        <family val="2"/>
        <scheme val="minor"/>
      </font>
      <numFmt numFmtId="166" formatCode="0.0%"/>
      <protection hidden="1"/>
    </dxf>
    <dxf>
      <font>
        <b val="0"/>
        <i val="0"/>
        <strike val="0"/>
        <condense val="0"/>
        <extend val="0"/>
        <outline val="0"/>
        <shadow val="0"/>
        <u val="none"/>
        <vertAlign val="baseline"/>
        <sz val="11"/>
        <color theme="1"/>
        <name val="Calibri"/>
        <family val="2"/>
        <scheme val="minor"/>
      </font>
      <numFmt numFmtId="165" formatCode="_-* #,##0\ _€_-;\-* #,##0\ _€_-;_-* &quot;-&quot;??\ _€_-;_-@_-"/>
      <border diagonalUp="0" diagonalDown="0">
        <left style="medium">
          <color indexed="64"/>
        </left>
        <right style="medium">
          <color indexed="64"/>
        </right>
        <top/>
        <bottom/>
        <vertical/>
        <horizontal/>
      </border>
      <protection hidden="1"/>
    </dxf>
    <dxf>
      <numFmt numFmtId="165" formatCode="_-* #,##0\ _€_-;\-* #,##0\ _€_-;_-* &quot;-&quot;??\ _€_-;_-@_-"/>
      <border diagonalUp="0" diagonalDown="0">
        <left style="medium">
          <color indexed="64"/>
        </left>
        <right style="medium">
          <color indexed="64"/>
        </right>
        <top/>
        <bottom/>
        <vertical/>
        <horizontal/>
      </border>
      <protection hidden="1"/>
    </dxf>
    <dxf>
      <font>
        <b val="0"/>
        <i val="0"/>
        <strike val="0"/>
        <condense val="0"/>
        <extend val="0"/>
        <outline val="0"/>
        <shadow val="0"/>
        <u val="none"/>
        <vertAlign val="baseline"/>
        <sz val="11"/>
        <color theme="1"/>
        <name val="Calibri"/>
        <family val="2"/>
        <scheme val="minor"/>
      </font>
      <numFmt numFmtId="165" formatCode="_-* #,##0\ _€_-;\-* #,##0\ _€_-;_-* &quot;-&quot;??\ _€_-;_-@_-"/>
      <fill>
        <patternFill patternType="solid">
          <fgColor indexed="64"/>
          <bgColor theme="8" tint="0.79995117038483843"/>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protection locked="0" hidden="1"/>
    </dxf>
    <dxf>
      <border diagonalUp="0" diagonalDown="0">
        <left style="medium">
          <color indexed="64"/>
        </left>
        <right style="medium">
          <color indexed="64"/>
        </right>
        <top/>
        <bottom/>
        <vertical/>
        <horizontal/>
      </border>
      <protection hidden="1"/>
    </dxf>
    <dxf>
      <protection locked="0" hidden="1"/>
    </dxf>
    <dxf>
      <font>
        <b val="0"/>
        <i val="0"/>
        <strike val="0"/>
        <condense val="0"/>
        <extend val="0"/>
        <outline val="0"/>
        <shadow val="0"/>
        <u val="none"/>
        <vertAlign val="baseline"/>
        <sz val="11"/>
        <color theme="1"/>
        <name val="Calibri"/>
        <family val="2"/>
        <scheme val="minor"/>
      </font>
      <numFmt numFmtId="167" formatCode="_ * #,##0_ ;_ * \-#,##0_ ;_ * &quot;-&quot;??_ ;_ @_ "/>
      <border diagonalUp="0" diagonalDown="0">
        <left style="medium">
          <color indexed="64"/>
        </left>
        <right style="medium">
          <color indexed="64"/>
        </right>
        <top/>
        <bottom/>
        <vertical/>
        <horizontal/>
      </border>
      <protection hidden="1"/>
    </dxf>
    <dxf>
      <font>
        <b val="0"/>
        <i val="0"/>
        <strike val="0"/>
        <condense val="0"/>
        <extend val="0"/>
        <outline val="0"/>
        <shadow val="0"/>
        <u val="none"/>
        <vertAlign val="baseline"/>
        <sz val="11"/>
        <color theme="1"/>
        <name val="Calibri"/>
        <family val="2"/>
        <scheme val="minor"/>
      </font>
      <numFmt numFmtId="165" formatCode="_-* #,##0\ _€_-;\-* #,##0\ _€_-;_-* &quot;-&quot;??\ _€_-;_-@_-"/>
      <fill>
        <patternFill patternType="solid">
          <fgColor indexed="64"/>
          <bgColor theme="8" tint="0.79995117038483843"/>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protection locked="0" hidden="1"/>
    </dxf>
    <dxf>
      <font>
        <b val="0"/>
        <i val="0"/>
        <strike val="0"/>
        <condense val="0"/>
        <extend val="0"/>
        <outline val="0"/>
        <shadow val="0"/>
        <u val="none"/>
        <vertAlign val="baseline"/>
        <sz val="11"/>
        <color theme="1"/>
        <name val="Calibri"/>
        <family val="2"/>
        <scheme val="minor"/>
      </font>
      <numFmt numFmtId="165" formatCode="_-* #,##0\ _€_-;\-* #,##0\ _€_-;_-* &quot;-&quot;??\ _€_-;_-@_-"/>
      <fill>
        <patternFill patternType="solid">
          <fgColor indexed="64"/>
          <bgColor theme="8" tint="0.79995117038483843"/>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protection locked="0" hidden="1"/>
    </dxf>
    <dxf>
      <border diagonalUp="0" diagonalDown="0">
        <left style="medium">
          <color indexed="64"/>
        </left>
        <right style="medium">
          <color indexed="64"/>
        </right>
        <top/>
        <bottom/>
        <vertical/>
        <horizontal/>
      </border>
      <protection hidden="1"/>
    </dxf>
    <dxf>
      <border diagonalUp="0" diagonalDown="0">
        <left/>
        <right style="medium">
          <color indexed="64"/>
        </right>
        <top/>
        <bottom/>
        <vertical/>
        <horizontal/>
      </border>
      <protection hidden="1"/>
    </dxf>
    <dxf>
      <border diagonalUp="0" diagonalDown="0">
        <left/>
        <right style="medium">
          <color indexed="64"/>
        </right>
        <top/>
        <bottom/>
        <vertical/>
        <horizontal/>
      </border>
      <protection hidden="1"/>
    </dxf>
    <dxf>
      <border outline="0">
        <left style="medium">
          <color indexed="64"/>
        </left>
        <right style="medium">
          <color indexed="64"/>
        </right>
        <top style="medium">
          <color indexed="64"/>
        </top>
        <bottom style="thin">
          <color indexed="64"/>
        </bottom>
      </border>
    </dxf>
    <dxf>
      <protection hidden="1"/>
    </dxf>
    <dxf>
      <border outline="0">
        <bottom style="medium">
          <color indexed="64"/>
        </bottom>
      </border>
    </dxf>
    <dxf>
      <font>
        <b/>
        <i val="0"/>
        <strike val="0"/>
        <condense val="0"/>
        <extend val="0"/>
        <outline val="0"/>
        <shadow val="0"/>
        <u val="none"/>
        <vertAlign val="baseline"/>
        <sz val="11"/>
        <color theme="1"/>
        <name val="Calibri"/>
        <family val="2"/>
        <scheme val="minor"/>
      </font>
      <numFmt numFmtId="165" formatCode="_-* #,##0\ _€_-;\-* #,##0\ _€_-;_-* &quot;-&quot;??\ _€_-;_-@_-"/>
      <alignment horizontal="general" vertical="center" textRotation="0" wrapText="1" indent="0" justifyLastLine="0" shrinkToFit="0" readingOrder="0"/>
      <border diagonalUp="0" diagonalDown="0">
        <left style="medium">
          <color indexed="64"/>
        </left>
        <right style="medium">
          <color indexed="64"/>
        </right>
        <top/>
        <bottom/>
      </border>
      <protection hidden="1"/>
    </dxf>
  </dxfs>
  <tableStyles count="1" defaultTableStyle="TableStyleMedium2" defaultPivotStyle="PivotStyleLight16">
    <tableStyle name="Invisible" pivot="0" table="0" count="0" xr9:uid="{D53B02BB-5C97-4095-A6D3-CD5D1D195C7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8" Type="http://schemas.openxmlformats.org/officeDocument/2006/relationships/customXml" Target="../customXml/item2.xml"/><Relationship Id="rId26" Type="http://schemas.openxmlformats.org/officeDocument/2006/relationships/customXml" Target="../customXml/item10.xml"/><Relationship Id="rId21" Type="http://schemas.openxmlformats.org/officeDocument/2006/relationships/customXml" Target="../customXml/item5.xml"/><Relationship Id="rId34" Type="http://schemas.openxmlformats.org/officeDocument/2006/relationships/customXml" Target="../customXml/item18.xml"/><Relationship Id="rId7" Type="http://schemas.openxmlformats.org/officeDocument/2006/relationships/pivotCacheDefinition" Target="pivotCache/pivotCacheDefinition5.xml"/><Relationship Id="rId12" Type="http://schemas.openxmlformats.org/officeDocument/2006/relationships/styles" Target="styles.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38" Type="http://schemas.openxmlformats.org/officeDocument/2006/relationships/customXml" Target="../customXml/item22.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29"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pivotCacheDefinition" Target="pivotCache/pivotCacheDefinition4.xml"/><Relationship Id="rId11" Type="http://schemas.openxmlformats.org/officeDocument/2006/relationships/connections" Target="connections.xml"/><Relationship Id="rId24" Type="http://schemas.openxmlformats.org/officeDocument/2006/relationships/customXml" Target="../customXml/item8.xml"/><Relationship Id="rId32" Type="http://schemas.openxmlformats.org/officeDocument/2006/relationships/customXml" Target="../customXml/item16.xml"/><Relationship Id="rId37" Type="http://schemas.openxmlformats.org/officeDocument/2006/relationships/customXml" Target="../customXml/item21.xml"/><Relationship Id="rId5" Type="http://schemas.openxmlformats.org/officeDocument/2006/relationships/pivotCacheDefinition" Target="pivotCache/pivotCacheDefinition3.xml"/><Relationship Id="rId15" Type="http://schemas.openxmlformats.org/officeDocument/2006/relationships/powerPivotData" Target="model/item.data"/><Relationship Id="rId23" Type="http://schemas.openxmlformats.org/officeDocument/2006/relationships/customXml" Target="../customXml/item7.xml"/><Relationship Id="rId28" Type="http://schemas.openxmlformats.org/officeDocument/2006/relationships/customXml" Target="../customXml/item12.xml"/><Relationship Id="rId36" Type="http://schemas.openxmlformats.org/officeDocument/2006/relationships/customXml" Target="../customXml/item20.xml"/><Relationship Id="rId10" Type="http://schemas.openxmlformats.org/officeDocument/2006/relationships/theme" Target="theme/theme1.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pivotCacheDefinition" Target="pivotCache/pivotCacheDefinition2.xml"/><Relationship Id="rId9" Type="http://schemas.microsoft.com/office/2007/relationships/slicerCache" Target="slicerCaches/slicerCache2.xml"/><Relationship Id="rId14" Type="http://schemas.openxmlformats.org/officeDocument/2006/relationships/sheetMetadata" Target="metadata.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 Id="rId35" Type="http://schemas.openxmlformats.org/officeDocument/2006/relationships/customXml" Target="../customXml/item19.xml"/><Relationship Id="rId8" Type="http://schemas.microsoft.com/office/2007/relationships/slicerCache" Target="slicerCaches/slicerCache1.xml"/><Relationship Id="rId3"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pivotSource>
    <c:name>[2025_Suivi_Rendement_de_Travail_FR_V3.xlsx]Analyse!PivotTable3</c:name>
    <c:fmtId val="2"/>
  </c:pivotSource>
  <c:chart>
    <c:title>
      <c:tx>
        <c:strRef>
          <c:f>Analyse!$M$27</c:f>
          <c:strCache>
            <c:ptCount val="1"/>
            <c:pt idx="0">
              <c:v>All</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ID4096"/>
        </a:p>
      </c:txPr>
    </c:title>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ID4096"/>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ID4096"/>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dLbls>
          <c:dLblPos val="outEnd"/>
          <c:showLegendKey val="0"/>
          <c:showVal val="1"/>
          <c:showCatName val="0"/>
          <c:showSerName val="0"/>
          <c:showPercent val="0"/>
          <c:showBubbleSize val="0"/>
        </c:dLbls>
        <c:gapWidth val="219"/>
        <c:overlap val="-27"/>
        <c:axId val="1193758080"/>
        <c:axId val="1193767680"/>
      </c:barChart>
      <c:catAx>
        <c:axId val="1193758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ID4096"/>
          </a:p>
        </c:txPr>
        <c:crossAx val="1193767680"/>
        <c:crosses val="autoZero"/>
        <c:auto val="1"/>
        <c:lblAlgn val="ctr"/>
        <c:lblOffset val="100"/>
        <c:noMultiLvlLbl val="0"/>
      </c:catAx>
      <c:valAx>
        <c:axId val="11937676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ID4096"/>
          </a:p>
        </c:txPr>
        <c:crossAx val="11937580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ID4096"/>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pivotSource>
    <c:name>[2025_Suivi_Rendement_de_Travail_FR_V3.xlsx]Analyse!PivotTable2</c:name>
    <c:fmtId val="2"/>
  </c:pivotSource>
  <c:chart>
    <c:title>
      <c:tx>
        <c:strRef>
          <c:f>Analyse!$C$27</c:f>
          <c:strCache>
            <c:ptCount val="1"/>
            <c:pt idx="0">
              <c:v>All</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ID4096"/>
        </a:p>
      </c:txPr>
    </c:title>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ID4096"/>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ID4096"/>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ID4096"/>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ID4096"/>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2"/>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2"/>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2"/>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2"/>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2"/>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2"/>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2"/>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2"/>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2"/>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2"/>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2"/>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2"/>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2"/>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2"/>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3546966035186195"/>
          <c:y val="0.24115740740740746"/>
          <c:w val="0.79635435669551202"/>
          <c:h val="0.65144320501603969"/>
        </c:manualLayout>
      </c:layout>
      <c:barChart>
        <c:barDir val="col"/>
        <c:grouping val="clustered"/>
        <c:varyColors val="0"/>
        <c:dLbls>
          <c:dLblPos val="outEnd"/>
          <c:showLegendKey val="0"/>
          <c:showVal val="1"/>
          <c:showCatName val="0"/>
          <c:showSerName val="0"/>
          <c:showPercent val="0"/>
          <c:showBubbleSize val="0"/>
        </c:dLbls>
        <c:gapWidth val="219"/>
        <c:overlap val="-27"/>
        <c:axId val="814730528"/>
        <c:axId val="814734848"/>
      </c:barChart>
      <c:catAx>
        <c:axId val="81473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ID4096"/>
          </a:p>
        </c:txPr>
        <c:crossAx val="814734848"/>
        <c:crosses val="autoZero"/>
        <c:auto val="1"/>
        <c:lblAlgn val="ctr"/>
        <c:lblOffset val="100"/>
        <c:noMultiLvlLbl val="0"/>
      </c:catAx>
      <c:valAx>
        <c:axId val="81473484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ID4096"/>
          </a:p>
        </c:txPr>
        <c:crossAx val="814730528"/>
        <c:crosses val="autoZero"/>
        <c:crossBetween val="between"/>
      </c:valAx>
      <c:spPr>
        <a:noFill/>
        <a:ln>
          <a:noFill/>
        </a:ln>
        <a:effectLst/>
      </c:spPr>
    </c:plotArea>
    <c:legend>
      <c:legendPos val="r"/>
      <c:layout>
        <c:manualLayout>
          <c:xMode val="edge"/>
          <c:yMode val="edge"/>
          <c:x val="0.81293578007914313"/>
          <c:y val="2.6284393503063514E-2"/>
          <c:w val="1.1811852992963888E-2"/>
          <c:h val="1.38203363528894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ID4096"/>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104775</xdr:colOff>
      <xdr:row>1</xdr:row>
      <xdr:rowOff>158750</xdr:rowOff>
    </xdr:from>
    <xdr:to>
      <xdr:col>17</xdr:col>
      <xdr:colOff>530225</xdr:colOff>
      <xdr:row>16</xdr:row>
      <xdr:rowOff>139700</xdr:rowOff>
    </xdr:to>
    <xdr:graphicFrame macro="">
      <xdr:nvGraphicFramePr>
        <xdr:cNvPr id="5" name="Chart 4">
          <a:extLst>
            <a:ext uri="{FF2B5EF4-FFF2-40B4-BE49-F238E27FC236}">
              <a16:creationId xmlns:a16="http://schemas.microsoft.com/office/drawing/2014/main" id="{61C8DAD9-4882-4374-8325-FA29193C5D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619124</xdr:colOff>
      <xdr:row>1</xdr:row>
      <xdr:rowOff>146050</xdr:rowOff>
    </xdr:from>
    <xdr:to>
      <xdr:col>8</xdr:col>
      <xdr:colOff>304800</xdr:colOff>
      <xdr:row>16</xdr:row>
      <xdr:rowOff>127000</xdr:rowOff>
    </xdr:to>
    <xdr:graphicFrame macro="">
      <xdr:nvGraphicFramePr>
        <xdr:cNvPr id="7" name="Chart 6">
          <a:extLst>
            <a:ext uri="{FF2B5EF4-FFF2-40B4-BE49-F238E27FC236}">
              <a16:creationId xmlns:a16="http://schemas.microsoft.com/office/drawing/2014/main" id="{46C2AC0D-B57D-483C-A977-3094321E4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16330</xdr:colOff>
      <xdr:row>20</xdr:row>
      <xdr:rowOff>32657</xdr:rowOff>
    </xdr:from>
    <xdr:to>
      <xdr:col>5</xdr:col>
      <xdr:colOff>217715</xdr:colOff>
      <xdr:row>25</xdr:row>
      <xdr:rowOff>54428</xdr:rowOff>
    </xdr:to>
    <mc:AlternateContent xmlns:mc="http://schemas.openxmlformats.org/markup-compatibility/2006" xmlns:a14="http://schemas.microsoft.com/office/drawing/2010/main">
      <mc:Choice Requires="a14">
        <xdr:graphicFrame macro="">
          <xdr:nvGraphicFramePr>
            <xdr:cNvPr id="9" name="Indiator">
              <a:extLst>
                <a:ext uri="{FF2B5EF4-FFF2-40B4-BE49-F238E27FC236}">
                  <a16:creationId xmlns:a16="http://schemas.microsoft.com/office/drawing/2014/main" id="{06B8E58D-3272-5A9D-2FCC-FF34C5B6EB8F}"/>
                </a:ext>
              </a:extLst>
            </xdr:cNvPr>
            <xdr:cNvGraphicFramePr/>
          </xdr:nvGraphicFramePr>
          <xdr:xfrm>
            <a:off x="0" y="0"/>
            <a:ext cx="0" cy="0"/>
          </xdr:xfrm>
          <a:graphic>
            <a:graphicData uri="http://schemas.microsoft.com/office/drawing/2010/slicer">
              <sle:slicer xmlns:sle="http://schemas.microsoft.com/office/drawing/2010/slicer" name="Indiator"/>
            </a:graphicData>
          </a:graphic>
        </xdr:graphicFrame>
      </mc:Choice>
      <mc:Fallback xmlns="">
        <xdr:sp macro="" textlink="">
          <xdr:nvSpPr>
            <xdr:cNvPr id="0" name=""/>
            <xdr:cNvSpPr>
              <a:spLocks noTextEdit="1"/>
            </xdr:cNvSpPr>
          </xdr:nvSpPr>
          <xdr:spPr>
            <a:xfrm>
              <a:off x="664030" y="3733800"/>
              <a:ext cx="3891642" cy="947057"/>
            </a:xfrm>
            <a:prstGeom prst="rect">
              <a:avLst/>
            </a:prstGeom>
            <a:solidFill>
              <a:prstClr val="white"/>
            </a:solidFill>
            <a:ln w="1">
              <a:solidFill>
                <a:prstClr val="green"/>
              </a:solidFill>
            </a:ln>
          </xdr:spPr>
          <xdr:txBody>
            <a:bodyPr vertOverflow="clip" horzOverflow="clip"/>
            <a:lstStyle/>
            <a:p>
              <a:r>
                <a:rPr lang="en-NL"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48986</xdr:colOff>
      <xdr:row>19</xdr:row>
      <xdr:rowOff>130628</xdr:rowOff>
    </xdr:from>
    <xdr:to>
      <xdr:col>16</xdr:col>
      <xdr:colOff>337456</xdr:colOff>
      <xdr:row>25</xdr:row>
      <xdr:rowOff>10885</xdr:rowOff>
    </xdr:to>
    <mc:AlternateContent xmlns:mc="http://schemas.openxmlformats.org/markup-compatibility/2006" xmlns:a14="http://schemas.microsoft.com/office/drawing/2010/main">
      <mc:Choice Requires="a14">
        <xdr:graphicFrame macro="">
          <xdr:nvGraphicFramePr>
            <xdr:cNvPr id="10" name="Indiator 1">
              <a:extLst>
                <a:ext uri="{FF2B5EF4-FFF2-40B4-BE49-F238E27FC236}">
                  <a16:creationId xmlns:a16="http://schemas.microsoft.com/office/drawing/2014/main" id="{28FA10FE-7EEC-AAA1-C1E5-3BC984A989CA}"/>
                </a:ext>
              </a:extLst>
            </xdr:cNvPr>
            <xdr:cNvGraphicFramePr/>
          </xdr:nvGraphicFramePr>
          <xdr:xfrm>
            <a:off x="0" y="0"/>
            <a:ext cx="0" cy="0"/>
          </xdr:xfrm>
          <a:graphic>
            <a:graphicData uri="http://schemas.microsoft.com/office/drawing/2010/slicer">
              <sle:slicer xmlns:sle="http://schemas.microsoft.com/office/drawing/2010/slicer" name="Indiator 1"/>
            </a:graphicData>
          </a:graphic>
        </xdr:graphicFrame>
      </mc:Choice>
      <mc:Fallback xmlns="">
        <xdr:sp macro="" textlink="">
          <xdr:nvSpPr>
            <xdr:cNvPr id="0" name=""/>
            <xdr:cNvSpPr>
              <a:spLocks noTextEdit="1"/>
            </xdr:cNvSpPr>
          </xdr:nvSpPr>
          <xdr:spPr>
            <a:xfrm>
              <a:off x="7843157" y="3646714"/>
              <a:ext cx="3940628" cy="990600"/>
            </a:xfrm>
            <a:prstGeom prst="rect">
              <a:avLst/>
            </a:prstGeom>
            <a:solidFill>
              <a:prstClr val="white"/>
            </a:solidFill>
            <a:ln w="1">
              <a:solidFill>
                <a:prstClr val="green"/>
              </a:solidFill>
            </a:ln>
          </xdr:spPr>
          <xdr:txBody>
            <a:bodyPr vertOverflow="clip" horzOverflow="clip"/>
            <a:lstStyle/>
            <a:p>
              <a:r>
                <a:rPr lang="en-NL"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im Simonse" refreshedDate="46099.680804861113" backgroundQuery="1" createdVersion="8" refreshedVersion="8" minRefreshableVersion="3" recordCount="0" supportSubquery="1" supportAdvancedDrill="1" xr:uid="{8A05B6D8-D545-4C11-A113-05A3935707D3}">
  <cacheSource type="external" connectionId="4"/>
  <cacheFields count="0"/>
  <cacheHierarchies count="23">
    <cacheHierarchy uniqueName="[Indicator].[Indicator]" caption="Indicator" attribute="1" defaultMemberUniqueName="[Indicator].[Indicator].[All]" allUniqueName="[Indicator].[Indicator].[All]" dimensionUniqueName="[Indicator]" displayFolder="" count="0" memberValueDatatype="130" unbalanced="0"/>
    <cacheHierarchy uniqueName="[Indicator].[Type]" caption="Type" attribute="1" defaultMemberUniqueName="[Indicator].[Type].[All]" allUniqueName="[Indicator].[Type].[All]" dimensionUniqueName="[Indicator]" displayFolder="" count="0" memberValueDatatype="130" unbalanced="0"/>
    <cacheHierarchy uniqueName="[Rendement].[Qté mensuelle noix brutes (Mt)]" caption="Qté mensuelle noix brutes (Mt)" attribute="1" defaultMemberUniqueName="[Rendement].[Qté mensuelle noix brutes (Mt)].[All]" allUniqueName="[Rendement].[Qté mensuelle noix brutes (Mt)].[All]" dimensionUniqueName="[Rendement]" displayFolder="" count="0" memberValueDatatype="20" unbalanced="0"/>
    <cacheHierarchy uniqueName="[Rendement].[Nb de jour de travail]" caption="Nb de jour de travail" attribute="1" defaultMemberUniqueName="[Rendement].[Nb de jour de travail].[All]" allUniqueName="[Rendement].[Nb de jour de travail].[All]" dimensionUniqueName="[Rendement]" displayFolder="" count="0" memberValueDatatype="20" unbalanced="0"/>
    <cacheHierarchy uniqueName="[Rendement].[Qté journalière noix brutes (Mt/jour)]" caption="Qté journalière noix brutes (Mt/jour)" attribute="1" defaultMemberUniqueName="[Rendement].[Qté journalière noix brutes (Mt/jour)].[All]" allUniqueName="[Rendement].[Qté journalière noix brutes (Mt/jour)].[All]" dimensionUniqueName="[Rendement]" displayFolder="" count="0" memberValueDatatype="5" unbalanced="0"/>
    <cacheHierarchy uniqueName="[Rendement].[Nb employés en moyenne]" caption="Nb employés en moyenne" attribute="1" defaultMemberUniqueName="[Rendement].[Nb employés en moyenne].[All]" allUniqueName="[Rendement].[Nb employés en moyenne].[All]" dimensionUniqueName="[Rendement]" displayFolder="" count="0" memberValueDatatype="20" unbalanced="0"/>
    <cacheHierarchy uniqueName="[Rendement].[Rendement (Mt/employé/mois)]" caption="Rendement (Mt/employé/mois)" attribute="1" defaultMemberUniqueName="[Rendement].[Rendement (Mt/employé/mois)].[All]" allUniqueName="[Rendement].[Rendement (Mt/employé/mois)].[All]" dimensionUniqueName="[Rendement]" displayFolder="" count="0" memberValueDatatype="5" unbalanced="0"/>
    <cacheHierarchy uniqueName="[Rendement].[Montant du Personnel (FCFA)]" caption="Montant du Personnel (FCFA)" attribute="1" defaultMemberUniqueName="[Rendement].[Montant du Personnel (FCFA)].[All]" allUniqueName="[Rendement].[Montant du Personnel (FCFA)].[All]" dimensionUniqueName="[Rendement]" displayFolder="" count="0" memberValueDatatype="20" unbalanced="0"/>
    <cacheHierarchy uniqueName="[Rendement].[FCFA/kg RCN]" caption="FCFA/kg RCN" attribute="1" defaultMemberUniqueName="[Rendement].[FCFA/kg RCN].[All]" allUniqueName="[Rendement].[FCFA/kg RCN].[All]" dimensionUniqueName="[Rendement]" displayFolder="" count="0" memberValueDatatype="20" unbalanced="0"/>
    <cacheHierarchy uniqueName="[Rendement].[FCFA/kg d'amande]" caption="FCFA/kg d'amande" attribute="1" defaultMemberUniqueName="[Rendement].[FCFA/kg d'amande].[All]" allUniqueName="[Rendement].[FCFA/kg d'amande].[All]" dimensionUniqueName="[Rendement]" displayFolder="" count="0" memberValueDatatype="20" unbalanced="0"/>
    <cacheHierarchy uniqueName="[Rendement].[% du prix de vente]" caption="% du prix de vente" attribute="1" defaultMemberUniqueName="[Rendement].[% du prix de vente].[All]" allUniqueName="[Rendement].[% du prix de vente].[All]" dimensionUniqueName="[Rendement]" displayFolder="" count="0" memberValueDatatype="5" unbalanced="0"/>
    <cacheHierarchy uniqueName="[Rendement].[Date]" caption="Date" attribute="1" time="1" defaultMemberUniqueName="[Rendement].[Date].[All]" allUniqueName="[Rendement].[Date].[All]" dimensionUniqueName="[Rendement]" displayFolder="" count="0" memberValueDatatype="7" unbalanced="0"/>
    <cacheHierarchy uniqueName="[Rendement_pviot].[Date]" caption="Date" attribute="1" time="1" defaultMemberUniqueName="[Rendement_pviot].[Date].[All]" allUniqueName="[Rendement_pviot].[Date].[All]" dimensionUniqueName="[Rendement_pviot]" displayFolder="" count="0" memberValueDatatype="7" unbalanced="0"/>
    <cacheHierarchy uniqueName="[Rendement_pviot].[Hierarchy1]" caption="Hierarchy1" defaultMemberUniqueName="[Rendement_pviot].[Hierarchy1].[All]" allUniqueName="[Rendement_pviot].[Hierarchy1].[All]" dimensionUniqueName="[Rendement_pviot]" displayFolder="" count="0" unbalanced="0"/>
    <cacheHierarchy uniqueName="[Rendement_pviot].[Indiator]" caption="Indiator" attribute="1" defaultMemberUniqueName="[Rendement_pviot].[Indiator].[All]" allUniqueName="[Rendement_pviot].[Indiator].[All]" dimensionUniqueName="[Rendement_pviot]" displayFolder="" count="0" memberValueDatatype="130" unbalanced="0"/>
    <cacheHierarchy uniqueName="[Rendement_pviot].[Value]" caption="Value" attribute="1" defaultMemberUniqueName="[Rendement_pviot].[Value].[All]" allUniqueName="[Rendement_pviot].[Value].[All]" dimensionUniqueName="[Rendement_pviot]" displayFolder="" count="0" memberValueDatatype="5" unbalanced="0"/>
    <cacheHierarchy uniqueName="[Rendement_pviot].[Type]" caption="Type" attribute="1" defaultMemberUniqueName="[Rendement_pviot].[Type].[All]" allUniqueName="[Rendement_pviot].[Type].[All]" dimensionUniqueName="[Rendement_pviot]" displayFolder="" count="0" memberValueDatatype="130" unbalanced="0"/>
    <cacheHierarchy uniqueName="[Measures].[Sum of Value]" caption="Sum of Value" measure="1" displayFolder="" measureGroup="Rendement_pviot" count="0">
      <extLst>
        <ext xmlns:x15="http://schemas.microsoft.com/office/spreadsheetml/2010/11/main" uri="{B97F6D7D-B522-45F9-BDA1-12C45D357490}">
          <x15:cacheHierarchy aggregatedColumn="15"/>
        </ext>
      </extLst>
    </cacheHierarchy>
    <cacheHierarchy uniqueName="[Measures].[Average of Value]" caption="Average of Value" measure="1" displayFolder="" measureGroup="Rendement_pviot" count="0">
      <extLst>
        <ext xmlns:x15="http://schemas.microsoft.com/office/spreadsheetml/2010/11/main" uri="{B97F6D7D-B522-45F9-BDA1-12C45D357490}">
          <x15:cacheHierarchy aggregatedColumn="15"/>
        </ext>
      </extLst>
    </cacheHierarchy>
    <cacheHierarchy uniqueName="[Measures].[__XL_Count Indicator]" caption="__XL_Count Indicator" measure="1" displayFolder="" measureGroup="Indicator" count="0" hidden="1"/>
    <cacheHierarchy uniqueName="[Measures].[__XL_Count Rendement]" caption="__XL_Count Rendement" measure="1" displayFolder="" measureGroup="Rendement" count="0" hidden="1"/>
    <cacheHierarchy uniqueName="[Measures].[__XL_Count Rendement_pviot]" caption="__XL_Count Rendement_pviot" measure="1" displayFolder="" measureGroup="Rendement_pviot" count="0" hidden="1"/>
    <cacheHierarchy uniqueName="[Measures].[__No measures defined]" caption="__No measures defined" measure="1" displayFolder="" count="0" hidden="1"/>
  </cacheHierarchies>
  <kpis count="0"/>
  <dimensions count="4">
    <dimension name="Indicator" uniqueName="[Indicator]" caption="Indicator"/>
    <dimension measure="1" name="Measures" uniqueName="[Measures]" caption="Measures"/>
    <dimension name="Rendement" uniqueName="[Rendement]" caption="Rendement"/>
    <dimension name="Rendement_pviot" uniqueName="[Rendement_pviot]" caption="Rendement_pviot"/>
  </dimensions>
  <measureGroups count="3">
    <measureGroup name="Indicator" caption="Indicator"/>
    <measureGroup name="Rendement" caption="Rendement"/>
    <measureGroup name="Rendement_pviot" caption="Rendement_pviot"/>
  </measureGroups>
  <maps count="3">
    <map measureGroup="0" dimension="0"/>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im Simonse" refreshedDate="46099.682661921295" backgroundQuery="1" createdVersion="8" refreshedVersion="8" minRefreshableVersion="3" recordCount="0" supportSubquery="1" supportAdvancedDrill="1" xr:uid="{C7FBE3D1-5393-4FB2-9493-9C4EAC9F2110}">
  <cacheSource type="external" connectionId="4"/>
  <cacheFields count="3">
    <cacheField name="[Rendement_pviot].[Date].[Date]" caption="Date" numFmtId="0" hierarchy="12" level="1">
      <sharedItems containsSemiMixedTypes="0" containsNonDate="0" containsDate="1" containsString="0" minDate="2023-02-28T00:00:00" maxDate="2023-07-01T00:00:00" count="5">
        <d v="2023-02-28T00:00:00"/>
        <d v="2023-03-31T00:00:00"/>
        <d v="2023-04-30T00:00:00"/>
        <d v="2023-05-31T00:00:00"/>
        <d v="2023-06-30T00:00:00"/>
      </sharedItems>
    </cacheField>
    <cacheField name="[Measures].[Average of Value]" caption="Average of Value" numFmtId="0" hierarchy="18" level="32767"/>
    <cacheField name="[Rendement_pviot].[Indiator].[Indiator]" caption="Indiator" numFmtId="0" hierarchy="14" level="1">
      <sharedItems containsSemiMixedTypes="0" containsNonDate="0" containsString="0"/>
    </cacheField>
  </cacheFields>
  <cacheHierarchies count="23">
    <cacheHierarchy uniqueName="[Indicator].[Indicator]" caption="Indicator" attribute="1" defaultMemberUniqueName="[Indicator].[Indicator].[All]" allUniqueName="[Indicator].[Indicator].[All]" dimensionUniqueName="[Indicator]" displayFolder="" count="0" memberValueDatatype="130" unbalanced="0"/>
    <cacheHierarchy uniqueName="[Indicator].[Type]" caption="Type" attribute="1" defaultMemberUniqueName="[Indicator].[Type].[All]" allUniqueName="[Indicator].[Type].[All]" dimensionUniqueName="[Indicator]" displayFolder="" count="0" memberValueDatatype="130" unbalanced="0"/>
    <cacheHierarchy uniqueName="[Rendement].[Qté mensuelle noix brutes (Mt)]" caption="Qté mensuelle noix brutes (Mt)" attribute="1" defaultMemberUniqueName="[Rendement].[Qté mensuelle noix brutes (Mt)].[All]" allUniqueName="[Rendement].[Qté mensuelle noix brutes (Mt)].[All]" dimensionUniqueName="[Rendement]" displayFolder="" count="0" memberValueDatatype="20" unbalanced="0"/>
    <cacheHierarchy uniqueName="[Rendement].[Nb de jour de travail]" caption="Nb de jour de travail" attribute="1" defaultMemberUniqueName="[Rendement].[Nb de jour de travail].[All]" allUniqueName="[Rendement].[Nb de jour de travail].[All]" dimensionUniqueName="[Rendement]" displayFolder="" count="0" memberValueDatatype="20" unbalanced="0"/>
    <cacheHierarchy uniqueName="[Rendement].[Qté journalière noix brutes (Mt/jour)]" caption="Qté journalière noix brutes (Mt/jour)" attribute="1" defaultMemberUniqueName="[Rendement].[Qté journalière noix brutes (Mt/jour)].[All]" allUniqueName="[Rendement].[Qté journalière noix brutes (Mt/jour)].[All]" dimensionUniqueName="[Rendement]" displayFolder="" count="0" memberValueDatatype="5" unbalanced="0"/>
    <cacheHierarchy uniqueName="[Rendement].[Nb employés en moyenne]" caption="Nb employés en moyenne" attribute="1" defaultMemberUniqueName="[Rendement].[Nb employés en moyenne].[All]" allUniqueName="[Rendement].[Nb employés en moyenne].[All]" dimensionUniqueName="[Rendement]" displayFolder="" count="0" memberValueDatatype="20" unbalanced="0"/>
    <cacheHierarchy uniqueName="[Rendement].[Rendement (Mt/employé/mois)]" caption="Rendement (Mt/employé/mois)" attribute="1" defaultMemberUniqueName="[Rendement].[Rendement (Mt/employé/mois)].[All]" allUniqueName="[Rendement].[Rendement (Mt/employé/mois)].[All]" dimensionUniqueName="[Rendement]" displayFolder="" count="0" memberValueDatatype="5" unbalanced="0"/>
    <cacheHierarchy uniqueName="[Rendement].[Montant du Personnel (FCFA)]" caption="Montant du Personnel (FCFA)" attribute="1" defaultMemberUniqueName="[Rendement].[Montant du Personnel (FCFA)].[All]" allUniqueName="[Rendement].[Montant du Personnel (FCFA)].[All]" dimensionUniqueName="[Rendement]" displayFolder="" count="0" memberValueDatatype="20" unbalanced="0"/>
    <cacheHierarchy uniqueName="[Rendement].[FCFA/kg RCN]" caption="FCFA/kg RCN" attribute="1" defaultMemberUniqueName="[Rendement].[FCFA/kg RCN].[All]" allUniqueName="[Rendement].[FCFA/kg RCN].[All]" dimensionUniqueName="[Rendement]" displayFolder="" count="0" memberValueDatatype="20" unbalanced="0"/>
    <cacheHierarchy uniqueName="[Rendement].[FCFA/kg d'amande]" caption="FCFA/kg d'amande" attribute="1" defaultMemberUniqueName="[Rendement].[FCFA/kg d'amande].[All]" allUniqueName="[Rendement].[FCFA/kg d'amande].[All]" dimensionUniqueName="[Rendement]" displayFolder="" count="0" memberValueDatatype="20" unbalanced="0"/>
    <cacheHierarchy uniqueName="[Rendement].[% du prix de vente]" caption="% du prix de vente" attribute="1" defaultMemberUniqueName="[Rendement].[% du prix de vente].[All]" allUniqueName="[Rendement].[% du prix de vente].[All]" dimensionUniqueName="[Rendement]" displayFolder="" count="0" memberValueDatatype="5" unbalanced="0"/>
    <cacheHierarchy uniqueName="[Rendement].[Date]" caption="Date" attribute="1" time="1" defaultMemberUniqueName="[Rendement].[Date].[All]" allUniqueName="[Rendement].[Date].[All]" dimensionUniqueName="[Rendement]" displayFolder="" count="0" memberValueDatatype="7" unbalanced="0"/>
    <cacheHierarchy uniqueName="[Rendement_pviot].[Date]" caption="Date" attribute="1" time="1" defaultMemberUniqueName="[Rendement_pviot].[Date].[All]" allUniqueName="[Rendement_pviot].[Date].[All]" dimensionUniqueName="[Rendement_pviot]" displayFolder="" count="2" memberValueDatatype="7" unbalanced="0">
      <fieldsUsage count="2">
        <fieldUsage x="-1"/>
        <fieldUsage x="0"/>
      </fieldsUsage>
    </cacheHierarchy>
    <cacheHierarchy uniqueName="[Rendement_pviot].[Hierarchy1]" caption="Hierarchy1" defaultMemberUniqueName="[Rendement_pviot].[Hierarchy1].[All]" allUniqueName="[Rendement_pviot].[Hierarchy1].[All]" dimensionUniqueName="[Rendement_pviot]" displayFolder="" count="0" unbalanced="0"/>
    <cacheHierarchy uniqueName="[Rendement_pviot].[Indiator]" caption="Indiator" attribute="1" defaultMemberUniqueName="[Rendement_pviot].[Indiator].[All]" allUniqueName="[Rendement_pviot].[Indiator].[All]" dimensionUniqueName="[Rendement_pviot]" displayFolder="" count="2" memberValueDatatype="130" unbalanced="0">
      <fieldsUsage count="2">
        <fieldUsage x="-1"/>
        <fieldUsage x="2"/>
      </fieldsUsage>
    </cacheHierarchy>
    <cacheHierarchy uniqueName="[Rendement_pviot].[Value]" caption="Value" attribute="1" defaultMemberUniqueName="[Rendement_pviot].[Value].[All]" allUniqueName="[Rendement_pviot].[Value].[All]" dimensionUniqueName="[Rendement_pviot]" displayFolder="" count="0" memberValueDatatype="5" unbalanced="0"/>
    <cacheHierarchy uniqueName="[Rendement_pviot].[Type]" caption="Type" attribute="1" defaultMemberUniqueName="[Rendement_pviot].[Type].[All]" allUniqueName="[Rendement_pviot].[Type].[All]" dimensionUniqueName="[Rendement_pviot]" displayFolder="" count="0" memberValueDatatype="130" unbalanced="0"/>
    <cacheHierarchy uniqueName="[Measures].[Sum of Value]" caption="Sum of Value" measure="1" displayFolder="" measureGroup="Rendement_pviot" count="0">
      <extLst>
        <ext xmlns:x15="http://schemas.microsoft.com/office/spreadsheetml/2010/11/main" uri="{B97F6D7D-B522-45F9-BDA1-12C45D357490}">
          <x15:cacheHierarchy aggregatedColumn="15"/>
        </ext>
      </extLst>
    </cacheHierarchy>
    <cacheHierarchy uniqueName="[Measures].[Average of Value]" caption="Average of Value" measure="1" displayFolder="" measureGroup="Rendement_pviot" count="0" oneField="1">
      <fieldsUsage count="1">
        <fieldUsage x="1"/>
      </fieldsUsage>
      <extLst>
        <ext xmlns:x15="http://schemas.microsoft.com/office/spreadsheetml/2010/11/main" uri="{B97F6D7D-B522-45F9-BDA1-12C45D357490}">
          <x15:cacheHierarchy aggregatedColumn="15"/>
        </ext>
      </extLst>
    </cacheHierarchy>
    <cacheHierarchy uniqueName="[Measures].[__XL_Count Indicator]" caption="__XL_Count Indicator" measure="1" displayFolder="" measureGroup="Indicator" count="0" hidden="1"/>
    <cacheHierarchy uniqueName="[Measures].[__XL_Count Rendement]" caption="__XL_Count Rendement" measure="1" displayFolder="" measureGroup="Rendement" count="0" hidden="1"/>
    <cacheHierarchy uniqueName="[Measures].[__XL_Count Rendement_pviot]" caption="__XL_Count Rendement_pviot" measure="1" displayFolder="" measureGroup="Rendement_pviot" count="0" hidden="1"/>
    <cacheHierarchy uniqueName="[Measures].[__No measures defined]" caption="__No measures defined" measure="1" displayFolder="" count="0" hidden="1"/>
  </cacheHierarchies>
  <kpis count="0"/>
  <dimensions count="4">
    <dimension name="Indicator" uniqueName="[Indicator]" caption="Indicator"/>
    <dimension measure="1" name="Measures" uniqueName="[Measures]" caption="Measures"/>
    <dimension name="Rendement" uniqueName="[Rendement]" caption="Rendement"/>
    <dimension name="Rendement_pviot" uniqueName="[Rendement_pviot]" caption="Rendement_pviot"/>
  </dimensions>
  <measureGroups count="3">
    <measureGroup name="Indicator" caption="Indicator"/>
    <measureGroup name="Rendement" caption="Rendement"/>
    <measureGroup name="Rendement_pviot" caption="Rendement_pviot"/>
  </measureGroups>
  <maps count="3">
    <map measureGroup="0" dimension="0"/>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im Simonse" refreshedDate="46099.682663888889" backgroundQuery="1" createdVersion="8" refreshedVersion="8" minRefreshableVersion="3" recordCount="0" supportSubquery="1" supportAdvancedDrill="1" xr:uid="{539724D0-8961-4B39-BA7C-2C096759DBF4}">
  <cacheSource type="external" connectionId="4"/>
  <cacheFields count="5">
    <cacheField name="[Rendement_pviot].[Indiator].[Indiator]" caption="Indiator" numFmtId="0" hierarchy="14" level="1">
      <sharedItems containsSemiMixedTypes="0" containsNonDate="0" containsString="0"/>
    </cacheField>
    <cacheField name="[Rendement_pviot].[Type].[Type]" caption="Type" numFmtId="0" hierarchy="16" level="1">
      <sharedItems count="2">
        <s v="Sum"/>
        <s v="Average" u="1"/>
      </sharedItems>
    </cacheField>
    <cacheField name="[Measures].[Sum of Value]" caption="Sum of Value" numFmtId="0" hierarchy="17" level="32767"/>
    <cacheField name="[Measures].[Average of Value]" caption="Average of Value" numFmtId="0" hierarchy="18" level="32767"/>
    <cacheField name="[Rendement_pviot].[Date].[Date]" caption="Date" numFmtId="0" hierarchy="12" level="1">
      <sharedItems containsSemiMixedTypes="0" containsNonDate="0" containsDate="1" containsString="0" minDate="2023-02-28T00:00:00" maxDate="2023-07-01T00:00:00" count="5">
        <d v="2023-02-28T00:00:00"/>
        <d v="2023-03-31T00:00:00"/>
        <d v="2023-04-30T00:00:00"/>
        <d v="2023-05-31T00:00:00"/>
        <d v="2023-06-30T00:00:00"/>
      </sharedItems>
    </cacheField>
  </cacheFields>
  <cacheHierarchies count="23">
    <cacheHierarchy uniqueName="[Indicator].[Indicator]" caption="Indicator" attribute="1" defaultMemberUniqueName="[Indicator].[Indicator].[All]" allUniqueName="[Indicator].[Indicator].[All]" dimensionUniqueName="[Indicator]" displayFolder="" count="0" memberValueDatatype="130" unbalanced="0"/>
    <cacheHierarchy uniqueName="[Indicator].[Type]" caption="Type" attribute="1" defaultMemberUniqueName="[Indicator].[Type].[All]" allUniqueName="[Indicator].[Type].[All]" dimensionUniqueName="[Indicator]" displayFolder="" count="0" memberValueDatatype="130" unbalanced="0"/>
    <cacheHierarchy uniqueName="[Rendement].[Qté mensuelle noix brutes (Mt)]" caption="Qté mensuelle noix brutes (Mt)" attribute="1" defaultMemberUniqueName="[Rendement].[Qté mensuelle noix brutes (Mt)].[All]" allUniqueName="[Rendement].[Qté mensuelle noix brutes (Mt)].[All]" dimensionUniqueName="[Rendement]" displayFolder="" count="0" memberValueDatatype="20" unbalanced="0"/>
    <cacheHierarchy uniqueName="[Rendement].[Nb de jour de travail]" caption="Nb de jour de travail" attribute="1" defaultMemberUniqueName="[Rendement].[Nb de jour de travail].[All]" allUniqueName="[Rendement].[Nb de jour de travail].[All]" dimensionUniqueName="[Rendement]" displayFolder="" count="0" memberValueDatatype="20" unbalanced="0"/>
    <cacheHierarchy uniqueName="[Rendement].[Qté journalière noix brutes (Mt/jour)]" caption="Qté journalière noix brutes (Mt/jour)" attribute="1" defaultMemberUniqueName="[Rendement].[Qté journalière noix brutes (Mt/jour)].[All]" allUniqueName="[Rendement].[Qté journalière noix brutes (Mt/jour)].[All]" dimensionUniqueName="[Rendement]" displayFolder="" count="0" memberValueDatatype="5" unbalanced="0"/>
    <cacheHierarchy uniqueName="[Rendement].[Nb employés en moyenne]" caption="Nb employés en moyenne" attribute="1" defaultMemberUniqueName="[Rendement].[Nb employés en moyenne].[All]" allUniqueName="[Rendement].[Nb employés en moyenne].[All]" dimensionUniqueName="[Rendement]" displayFolder="" count="0" memberValueDatatype="20" unbalanced="0"/>
    <cacheHierarchy uniqueName="[Rendement].[Rendement (Mt/employé/mois)]" caption="Rendement (Mt/employé/mois)" attribute="1" defaultMemberUniqueName="[Rendement].[Rendement (Mt/employé/mois)].[All]" allUniqueName="[Rendement].[Rendement (Mt/employé/mois)].[All]" dimensionUniqueName="[Rendement]" displayFolder="" count="0" memberValueDatatype="5" unbalanced="0"/>
    <cacheHierarchy uniqueName="[Rendement].[Montant du Personnel (FCFA)]" caption="Montant du Personnel (FCFA)" attribute="1" defaultMemberUniqueName="[Rendement].[Montant du Personnel (FCFA)].[All]" allUniqueName="[Rendement].[Montant du Personnel (FCFA)].[All]" dimensionUniqueName="[Rendement]" displayFolder="" count="0" memberValueDatatype="20" unbalanced="0"/>
    <cacheHierarchy uniqueName="[Rendement].[FCFA/kg RCN]" caption="FCFA/kg RCN" attribute="1" defaultMemberUniqueName="[Rendement].[FCFA/kg RCN].[All]" allUniqueName="[Rendement].[FCFA/kg RCN].[All]" dimensionUniqueName="[Rendement]" displayFolder="" count="0" memberValueDatatype="20" unbalanced="0"/>
    <cacheHierarchy uniqueName="[Rendement].[FCFA/kg d'amande]" caption="FCFA/kg d'amande" attribute="1" defaultMemberUniqueName="[Rendement].[FCFA/kg d'amande].[All]" allUniqueName="[Rendement].[FCFA/kg d'amande].[All]" dimensionUniqueName="[Rendement]" displayFolder="" count="0" memberValueDatatype="20" unbalanced="0"/>
    <cacheHierarchy uniqueName="[Rendement].[% du prix de vente]" caption="% du prix de vente" attribute="1" defaultMemberUniqueName="[Rendement].[% du prix de vente].[All]" allUniqueName="[Rendement].[% du prix de vente].[All]" dimensionUniqueName="[Rendement]" displayFolder="" count="0" memberValueDatatype="5" unbalanced="0"/>
    <cacheHierarchy uniqueName="[Rendement].[Date]" caption="Date" attribute="1" time="1" defaultMemberUniqueName="[Rendement].[Date].[All]" allUniqueName="[Rendement].[Date].[All]" dimensionUniqueName="[Rendement]" displayFolder="" count="0" memberValueDatatype="7" unbalanced="0"/>
    <cacheHierarchy uniqueName="[Rendement_pviot].[Date]" caption="Date" attribute="1" time="1" defaultMemberUniqueName="[Rendement_pviot].[Date].[All]" allUniqueName="[Rendement_pviot].[Date].[All]" dimensionUniqueName="[Rendement_pviot]" displayFolder="" count="2" memberValueDatatype="7" unbalanced="0">
      <fieldsUsage count="2">
        <fieldUsage x="-1"/>
        <fieldUsage x="4"/>
      </fieldsUsage>
    </cacheHierarchy>
    <cacheHierarchy uniqueName="[Rendement_pviot].[Hierarchy1]" caption="Hierarchy1" defaultMemberUniqueName="[Rendement_pviot].[Hierarchy1].[All]" allUniqueName="[Rendement_pviot].[Hierarchy1].[All]" dimensionUniqueName="[Rendement_pviot]" displayFolder="" count="0" unbalanced="0"/>
    <cacheHierarchy uniqueName="[Rendement_pviot].[Indiator]" caption="Indiator" attribute="1" defaultMemberUniqueName="[Rendement_pviot].[Indiator].[All]" allUniqueName="[Rendement_pviot].[Indiator].[All]" dimensionUniqueName="[Rendement_pviot]" displayFolder="" count="2" memberValueDatatype="130" unbalanced="0">
      <fieldsUsage count="2">
        <fieldUsage x="-1"/>
        <fieldUsage x="0"/>
      </fieldsUsage>
    </cacheHierarchy>
    <cacheHierarchy uniqueName="[Rendement_pviot].[Value]" caption="Value" attribute="1" defaultMemberUniqueName="[Rendement_pviot].[Value].[All]" allUniqueName="[Rendement_pviot].[Value].[All]" dimensionUniqueName="[Rendement_pviot]" displayFolder="" count="0" memberValueDatatype="5" unbalanced="0"/>
    <cacheHierarchy uniqueName="[Rendement_pviot].[Type]" caption="Type" attribute="1" defaultMemberUniqueName="[Rendement_pviot].[Type].[All]" allUniqueName="[Rendement_pviot].[Type].[All]" dimensionUniqueName="[Rendement_pviot]" displayFolder="" count="2" memberValueDatatype="130" unbalanced="0">
      <fieldsUsage count="2">
        <fieldUsage x="-1"/>
        <fieldUsage x="1"/>
      </fieldsUsage>
    </cacheHierarchy>
    <cacheHierarchy uniqueName="[Measures].[Sum of Value]" caption="Sum of Value" measure="1" displayFolder="" measureGroup="Rendement_pviot" count="0" oneField="1">
      <fieldsUsage count="1">
        <fieldUsage x="2"/>
      </fieldsUsage>
      <extLst>
        <ext xmlns:x15="http://schemas.microsoft.com/office/spreadsheetml/2010/11/main" uri="{B97F6D7D-B522-45F9-BDA1-12C45D357490}">
          <x15:cacheHierarchy aggregatedColumn="15"/>
        </ext>
      </extLst>
    </cacheHierarchy>
    <cacheHierarchy uniqueName="[Measures].[Average of Value]" caption="Average of Value" measure="1" displayFolder="" measureGroup="Rendement_pviot" count="0" oneField="1">
      <fieldsUsage count="1">
        <fieldUsage x="3"/>
      </fieldsUsage>
      <extLst>
        <ext xmlns:x15="http://schemas.microsoft.com/office/spreadsheetml/2010/11/main" uri="{B97F6D7D-B522-45F9-BDA1-12C45D357490}">
          <x15:cacheHierarchy aggregatedColumn="15"/>
        </ext>
      </extLst>
    </cacheHierarchy>
    <cacheHierarchy uniqueName="[Measures].[__XL_Count Indicator]" caption="__XL_Count Indicator" measure="1" displayFolder="" measureGroup="Indicator" count="0" hidden="1"/>
    <cacheHierarchy uniqueName="[Measures].[__XL_Count Rendement]" caption="__XL_Count Rendement" measure="1" displayFolder="" measureGroup="Rendement" count="0" hidden="1"/>
    <cacheHierarchy uniqueName="[Measures].[__XL_Count Rendement_pviot]" caption="__XL_Count Rendement_pviot" measure="1" displayFolder="" measureGroup="Rendement_pviot" count="0" hidden="1"/>
    <cacheHierarchy uniqueName="[Measures].[__No measures defined]" caption="__No measures defined" measure="1" displayFolder="" count="0" hidden="1"/>
  </cacheHierarchies>
  <kpis count="0"/>
  <dimensions count="4">
    <dimension name="Indicator" uniqueName="[Indicator]" caption="Indicator"/>
    <dimension measure="1" name="Measures" uniqueName="[Measures]" caption="Measures"/>
    <dimension name="Rendement" uniqueName="[Rendement]" caption="Rendement"/>
    <dimension name="Rendement_pviot" uniqueName="[Rendement_pviot]" caption="Rendement_pviot"/>
  </dimensions>
  <measureGroups count="3">
    <measureGroup name="Indicator" caption="Indicator"/>
    <measureGroup name="Rendement" caption="Rendement"/>
    <measureGroup name="Rendement_pviot" caption="Rendement_pviot"/>
  </measureGroups>
  <maps count="3">
    <map measureGroup="0" dimension="0"/>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im Simonse" refreshedDate="46099.682660532409" backgroundQuery="1" createdVersion="3" refreshedVersion="8" minRefreshableVersion="3" recordCount="0" supportSubquery="1" supportAdvancedDrill="1" xr:uid="{C2A2DE3A-82E7-462D-BF1C-D9FC993762F6}">
  <cacheSource type="external" connectionId="4">
    <extLst>
      <ext xmlns:x14="http://schemas.microsoft.com/office/spreadsheetml/2009/9/main" uri="{F057638F-6D5F-4e77-A914-E7F072B9BCA8}">
        <x14:sourceConnection name="ThisWorkbookDataModel"/>
      </ext>
    </extLst>
  </cacheSource>
  <cacheFields count="0"/>
  <cacheHierarchies count="23">
    <cacheHierarchy uniqueName="[Indicator].[Indicator]" caption="Indicator" attribute="1" defaultMemberUniqueName="[Indicator].[Indicator].[All]" allUniqueName="[Indicator].[Indicator].[All]" dimensionUniqueName="[Indicator]" displayFolder="" count="0" memberValueDatatype="130" unbalanced="0"/>
    <cacheHierarchy uniqueName="[Indicator].[Type]" caption="Type" attribute="1" defaultMemberUniqueName="[Indicator].[Type].[All]" allUniqueName="[Indicator].[Type].[All]" dimensionUniqueName="[Indicator]" displayFolder="" count="0" memberValueDatatype="130" unbalanced="0"/>
    <cacheHierarchy uniqueName="[Rendement].[Qté mensuelle noix brutes (Mt)]" caption="Qté mensuelle noix brutes (Mt)" attribute="1" defaultMemberUniqueName="[Rendement].[Qté mensuelle noix brutes (Mt)].[All]" allUniqueName="[Rendement].[Qté mensuelle noix brutes (Mt)].[All]" dimensionUniqueName="[Rendement]" displayFolder="" count="0" memberValueDatatype="20" unbalanced="0"/>
    <cacheHierarchy uniqueName="[Rendement].[Nb de jour de travail]" caption="Nb de jour de travail" attribute="1" defaultMemberUniqueName="[Rendement].[Nb de jour de travail].[All]" allUniqueName="[Rendement].[Nb de jour de travail].[All]" dimensionUniqueName="[Rendement]" displayFolder="" count="0" memberValueDatatype="20" unbalanced="0"/>
    <cacheHierarchy uniqueName="[Rendement].[Qté journalière noix brutes (Mt/jour)]" caption="Qté journalière noix brutes (Mt/jour)" attribute="1" defaultMemberUniqueName="[Rendement].[Qté journalière noix brutes (Mt/jour)].[All]" allUniqueName="[Rendement].[Qté journalière noix brutes (Mt/jour)].[All]" dimensionUniqueName="[Rendement]" displayFolder="" count="0" memberValueDatatype="5" unbalanced="0"/>
    <cacheHierarchy uniqueName="[Rendement].[Nb employés en moyenne]" caption="Nb employés en moyenne" attribute="1" defaultMemberUniqueName="[Rendement].[Nb employés en moyenne].[All]" allUniqueName="[Rendement].[Nb employés en moyenne].[All]" dimensionUniqueName="[Rendement]" displayFolder="" count="0" memberValueDatatype="20" unbalanced="0"/>
    <cacheHierarchy uniqueName="[Rendement].[Rendement (Mt/employé/mois)]" caption="Rendement (Mt/employé/mois)" attribute="1" defaultMemberUniqueName="[Rendement].[Rendement (Mt/employé/mois)].[All]" allUniqueName="[Rendement].[Rendement (Mt/employé/mois)].[All]" dimensionUniqueName="[Rendement]" displayFolder="" count="0" memberValueDatatype="5" unbalanced="0"/>
    <cacheHierarchy uniqueName="[Rendement].[Montant du Personnel (FCFA)]" caption="Montant du Personnel (FCFA)" attribute="1" defaultMemberUniqueName="[Rendement].[Montant du Personnel (FCFA)].[All]" allUniqueName="[Rendement].[Montant du Personnel (FCFA)].[All]" dimensionUniqueName="[Rendement]" displayFolder="" count="0" memberValueDatatype="20" unbalanced="0"/>
    <cacheHierarchy uniqueName="[Rendement].[FCFA/kg RCN]" caption="FCFA/kg RCN" attribute="1" defaultMemberUniqueName="[Rendement].[FCFA/kg RCN].[All]" allUniqueName="[Rendement].[FCFA/kg RCN].[All]" dimensionUniqueName="[Rendement]" displayFolder="" count="0" memberValueDatatype="20" unbalanced="0"/>
    <cacheHierarchy uniqueName="[Rendement].[FCFA/kg d'amande]" caption="FCFA/kg d'amande" attribute="1" defaultMemberUniqueName="[Rendement].[FCFA/kg d'amande].[All]" allUniqueName="[Rendement].[FCFA/kg d'amande].[All]" dimensionUniqueName="[Rendement]" displayFolder="" count="0" memberValueDatatype="20" unbalanced="0"/>
    <cacheHierarchy uniqueName="[Rendement].[% du prix de vente]" caption="% du prix de vente" attribute="1" defaultMemberUniqueName="[Rendement].[% du prix de vente].[All]" allUniqueName="[Rendement].[% du prix de vente].[All]" dimensionUniqueName="[Rendement]" displayFolder="" count="0" memberValueDatatype="5" unbalanced="0"/>
    <cacheHierarchy uniqueName="[Rendement].[Date]" caption="Date" attribute="1" time="1" defaultMemberUniqueName="[Rendement].[Date].[All]" allUniqueName="[Rendement].[Date].[All]" dimensionUniqueName="[Rendement]" displayFolder="" count="0" memberValueDatatype="7" unbalanced="0"/>
    <cacheHierarchy uniqueName="[Rendement_pviot].[Date]" caption="Date" attribute="1" time="1" defaultMemberUniqueName="[Rendement_pviot].[Date].[All]" allUniqueName="[Rendement_pviot].[Date].[All]" dimensionUniqueName="[Rendement_pviot]" displayFolder="" count="0" memberValueDatatype="7" unbalanced="0"/>
    <cacheHierarchy uniqueName="[Rendement_pviot].[Hierarchy1]" caption="Hierarchy1" defaultMemberUniqueName="[Rendement_pviot].[Hierarchy1].[All]" allUniqueName="[Rendement_pviot].[Hierarchy1].[All]" dimensionUniqueName="[Rendement_pviot]" displayFolder="" count="0" unbalanced="0"/>
    <cacheHierarchy uniqueName="[Rendement_pviot].[Indiator]" caption="Indiator" attribute="1" defaultMemberUniqueName="[Rendement_pviot].[Indiator].[All]" allUniqueName="[Rendement_pviot].[Indiator].[All]" dimensionUniqueName="[Rendement_pviot]" displayFolder="" count="2" memberValueDatatype="130" unbalanced="0"/>
    <cacheHierarchy uniqueName="[Rendement_pviot].[Value]" caption="Value" attribute="1" defaultMemberUniqueName="[Rendement_pviot].[Value].[All]" allUniqueName="[Rendement_pviot].[Value].[All]" dimensionUniqueName="[Rendement_pviot]" displayFolder="" count="0" memberValueDatatype="5" unbalanced="0"/>
    <cacheHierarchy uniqueName="[Rendement_pviot].[Type]" caption="Type" attribute="1" defaultMemberUniqueName="[Rendement_pviot].[Type].[All]" allUniqueName="[Rendement_pviot].[Type].[All]" dimensionUniqueName="[Rendement_pviot]" displayFolder="" count="0" memberValueDatatype="130" unbalanced="0"/>
    <cacheHierarchy uniqueName="[Measures].[Sum of Value]" caption="Sum of Value" measure="1" displayFolder="" measureGroup="Rendement_pviot" count="0">
      <extLst>
        <ext xmlns:x15="http://schemas.microsoft.com/office/spreadsheetml/2010/11/main" uri="{B97F6D7D-B522-45F9-BDA1-12C45D357490}">
          <x15:cacheHierarchy aggregatedColumn="15"/>
        </ext>
      </extLst>
    </cacheHierarchy>
    <cacheHierarchy uniqueName="[Measures].[Average of Value]" caption="Average of Value" measure="1" displayFolder="" measureGroup="Rendement_pviot" count="0">
      <extLst>
        <ext xmlns:x15="http://schemas.microsoft.com/office/spreadsheetml/2010/11/main" uri="{B97F6D7D-B522-45F9-BDA1-12C45D357490}">
          <x15:cacheHierarchy aggregatedColumn="15"/>
        </ext>
      </extLst>
    </cacheHierarchy>
    <cacheHierarchy uniqueName="[Measures].[__XL_Count Indicator]" caption="__XL_Count Indicator" measure="1" displayFolder="" measureGroup="Indicator" count="0" hidden="1"/>
    <cacheHierarchy uniqueName="[Measures].[__XL_Count Rendement]" caption="__XL_Count Rendement" measure="1" displayFolder="" measureGroup="Rendement" count="0" hidden="1"/>
    <cacheHierarchy uniqueName="[Measures].[__XL_Count Rendement_pviot]" caption="__XL_Count Rendement_pviot" measure="1" displayFolder="" measureGroup="Rendement_pviot"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1537012859"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im Simonse" refreshedDate="46099.682662847219" backgroundQuery="1" createdVersion="3" refreshedVersion="8" minRefreshableVersion="3" recordCount="0" supportSubquery="1" supportAdvancedDrill="1" xr:uid="{7279E2C0-87DC-4347-A58E-2905354AA01E}">
  <cacheSource type="external" connectionId="4">
    <extLst>
      <ext xmlns:x14="http://schemas.microsoft.com/office/spreadsheetml/2009/9/main" uri="{F057638F-6D5F-4e77-A914-E7F072B9BCA8}">
        <x14:sourceConnection name="ThisWorkbookDataModel"/>
      </ext>
    </extLst>
  </cacheSource>
  <cacheFields count="0"/>
  <cacheHierarchies count="23">
    <cacheHierarchy uniqueName="[Indicator].[Indicator]" caption="Indicator" attribute="1" defaultMemberUniqueName="[Indicator].[Indicator].[All]" allUniqueName="[Indicator].[Indicator].[All]" dimensionUniqueName="[Indicator]" displayFolder="" count="0" memberValueDatatype="130" unbalanced="0"/>
    <cacheHierarchy uniqueName="[Indicator].[Type]" caption="Type" attribute="1" defaultMemberUniqueName="[Indicator].[Type].[All]" allUniqueName="[Indicator].[Type].[All]" dimensionUniqueName="[Indicator]" displayFolder="" count="0" memberValueDatatype="130" unbalanced="0"/>
    <cacheHierarchy uniqueName="[Rendement].[Qté mensuelle noix brutes (Mt)]" caption="Qté mensuelle noix brutes (Mt)" attribute="1" defaultMemberUniqueName="[Rendement].[Qté mensuelle noix brutes (Mt)].[All]" allUniqueName="[Rendement].[Qté mensuelle noix brutes (Mt)].[All]" dimensionUniqueName="[Rendement]" displayFolder="" count="0" memberValueDatatype="20" unbalanced="0"/>
    <cacheHierarchy uniqueName="[Rendement].[Nb de jour de travail]" caption="Nb de jour de travail" attribute="1" defaultMemberUniqueName="[Rendement].[Nb de jour de travail].[All]" allUniqueName="[Rendement].[Nb de jour de travail].[All]" dimensionUniqueName="[Rendement]" displayFolder="" count="0" memberValueDatatype="20" unbalanced="0"/>
    <cacheHierarchy uniqueName="[Rendement].[Qté journalière noix brutes (Mt/jour)]" caption="Qté journalière noix brutes (Mt/jour)" attribute="1" defaultMemberUniqueName="[Rendement].[Qté journalière noix brutes (Mt/jour)].[All]" allUniqueName="[Rendement].[Qté journalière noix brutes (Mt/jour)].[All]" dimensionUniqueName="[Rendement]" displayFolder="" count="0" memberValueDatatype="5" unbalanced="0"/>
    <cacheHierarchy uniqueName="[Rendement].[Nb employés en moyenne]" caption="Nb employés en moyenne" attribute="1" defaultMemberUniqueName="[Rendement].[Nb employés en moyenne].[All]" allUniqueName="[Rendement].[Nb employés en moyenne].[All]" dimensionUniqueName="[Rendement]" displayFolder="" count="0" memberValueDatatype="20" unbalanced="0"/>
    <cacheHierarchy uniqueName="[Rendement].[Rendement (Mt/employé/mois)]" caption="Rendement (Mt/employé/mois)" attribute="1" defaultMemberUniqueName="[Rendement].[Rendement (Mt/employé/mois)].[All]" allUniqueName="[Rendement].[Rendement (Mt/employé/mois)].[All]" dimensionUniqueName="[Rendement]" displayFolder="" count="0" memberValueDatatype="5" unbalanced="0"/>
    <cacheHierarchy uniqueName="[Rendement].[Montant du Personnel (FCFA)]" caption="Montant du Personnel (FCFA)" attribute="1" defaultMemberUniqueName="[Rendement].[Montant du Personnel (FCFA)].[All]" allUniqueName="[Rendement].[Montant du Personnel (FCFA)].[All]" dimensionUniqueName="[Rendement]" displayFolder="" count="0" memberValueDatatype="20" unbalanced="0"/>
    <cacheHierarchy uniqueName="[Rendement].[FCFA/kg RCN]" caption="FCFA/kg RCN" attribute="1" defaultMemberUniqueName="[Rendement].[FCFA/kg RCN].[All]" allUniqueName="[Rendement].[FCFA/kg RCN].[All]" dimensionUniqueName="[Rendement]" displayFolder="" count="0" memberValueDatatype="20" unbalanced="0"/>
    <cacheHierarchy uniqueName="[Rendement].[FCFA/kg d'amande]" caption="FCFA/kg d'amande" attribute="1" defaultMemberUniqueName="[Rendement].[FCFA/kg d'amande].[All]" allUniqueName="[Rendement].[FCFA/kg d'amande].[All]" dimensionUniqueName="[Rendement]" displayFolder="" count="0" memberValueDatatype="20" unbalanced="0"/>
    <cacheHierarchy uniqueName="[Rendement].[% du prix de vente]" caption="% du prix de vente" attribute="1" defaultMemberUniqueName="[Rendement].[% du prix de vente].[All]" allUniqueName="[Rendement].[% du prix de vente].[All]" dimensionUniqueName="[Rendement]" displayFolder="" count="0" memberValueDatatype="5" unbalanced="0"/>
    <cacheHierarchy uniqueName="[Rendement].[Date]" caption="Date" attribute="1" time="1" defaultMemberUniqueName="[Rendement].[Date].[All]" allUniqueName="[Rendement].[Date].[All]" dimensionUniqueName="[Rendement]" displayFolder="" count="0" memberValueDatatype="7" unbalanced="0"/>
    <cacheHierarchy uniqueName="[Rendement_pviot].[Date]" caption="Date" attribute="1" time="1" defaultMemberUniqueName="[Rendement_pviot].[Date].[All]" allUniqueName="[Rendement_pviot].[Date].[All]" dimensionUniqueName="[Rendement_pviot]" displayFolder="" count="0" memberValueDatatype="7" unbalanced="0"/>
    <cacheHierarchy uniqueName="[Rendement_pviot].[Hierarchy1]" caption="Hierarchy1" defaultMemberUniqueName="[Rendement_pviot].[Hierarchy1].[All]" allUniqueName="[Rendement_pviot].[Hierarchy1].[All]" dimensionUniqueName="[Rendement_pviot]" displayFolder="" count="0" unbalanced="0"/>
    <cacheHierarchy uniqueName="[Rendement_pviot].[Indiator]" caption="Indiator" attribute="1" defaultMemberUniqueName="[Rendement_pviot].[Indiator].[All]" allUniqueName="[Rendement_pviot].[Indiator].[All]" dimensionUniqueName="[Rendement_pviot]" displayFolder="" count="2" memberValueDatatype="130" unbalanced="0"/>
    <cacheHierarchy uniqueName="[Rendement_pviot].[Value]" caption="Value" attribute="1" defaultMemberUniqueName="[Rendement_pviot].[Value].[All]" allUniqueName="[Rendement_pviot].[Value].[All]" dimensionUniqueName="[Rendement_pviot]" displayFolder="" count="0" memberValueDatatype="5" unbalanced="0"/>
    <cacheHierarchy uniqueName="[Rendement_pviot].[Type]" caption="Type" attribute="1" defaultMemberUniqueName="[Rendement_pviot].[Type].[All]" allUniqueName="[Rendement_pviot].[Type].[All]" dimensionUniqueName="[Rendement_pviot]" displayFolder="" count="0" memberValueDatatype="130" unbalanced="0"/>
    <cacheHierarchy uniqueName="[Measures].[Sum of Value]" caption="Sum of Value" measure="1" displayFolder="" measureGroup="Rendement_pviot" count="0">
      <extLst>
        <ext xmlns:x15="http://schemas.microsoft.com/office/spreadsheetml/2010/11/main" uri="{B97F6D7D-B522-45F9-BDA1-12C45D357490}">
          <x15:cacheHierarchy aggregatedColumn="15"/>
        </ext>
      </extLst>
    </cacheHierarchy>
    <cacheHierarchy uniqueName="[Measures].[Average of Value]" caption="Average of Value" measure="1" displayFolder="" measureGroup="Rendement_pviot" count="0">
      <extLst>
        <ext xmlns:x15="http://schemas.microsoft.com/office/spreadsheetml/2010/11/main" uri="{B97F6D7D-B522-45F9-BDA1-12C45D357490}">
          <x15:cacheHierarchy aggregatedColumn="15"/>
        </ext>
      </extLst>
    </cacheHierarchy>
    <cacheHierarchy uniqueName="[Measures].[__XL_Count Indicator]" caption="__XL_Count Indicator" measure="1" displayFolder="" measureGroup="Indicator" count="0" hidden="1"/>
    <cacheHierarchy uniqueName="[Measures].[__XL_Count Rendement]" caption="__XL_Count Rendement" measure="1" displayFolder="" measureGroup="Rendement" count="0" hidden="1"/>
    <cacheHierarchy uniqueName="[Measures].[__XL_Count Rendement_pviot]" caption="__XL_Count Rendement_pviot" measure="1" displayFolder="" measureGroup="Rendement_pviot"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739063389"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0C8C945-38EE-4A0A-AC6D-21F3490E453B}" name="PivotTable3" cacheId="248" applyNumberFormats="0" applyBorderFormats="0" applyFontFormats="0" applyPatternFormats="0" applyAlignmentFormats="0" applyWidthHeightFormats="1" dataCaption="Values" tag="d4b94182-c12d-4edd-b5f0-0c03c5ea6fd6" updatedVersion="8" minRefreshableVersion="3" itemPrintTitles="1" createdVersion="8" indent="0" compact="0" outline="1" outlineData="1" compactData="0" multipleFieldFilters="0" chartFormat="5">
  <location ref="L29:M29" firstHeaderRow="1" firstDataRow="1" firstDataCol="1" rowPageCount="1" colPageCount="1"/>
  <pivotFields count="3">
    <pivotField axis="axisRow" compact="0" allDrilled="1" showAll="0" dataSourceSort="1" defaultAttributeDrillState="1">
      <items count="6">
        <item x="0"/>
        <item x="1"/>
        <item x="2"/>
        <item x="3"/>
        <item x="4"/>
        <item t="default"/>
      </items>
    </pivotField>
    <pivotField dataField="1" compact="0" showAll="0"/>
    <pivotField axis="axisPage" compact="0" allDrilled="1" showAll="0" dataSourceSort="1" defaultAttributeDrillState="1">
      <items count="1">
        <item t="default"/>
      </items>
    </pivotField>
  </pivotFields>
  <rowFields count="1">
    <field x="0"/>
  </rowFields>
  <pageFields count="1">
    <pageField fld="2" hier="14" name="[Rendement_pviot].[Indiator].[All]" cap="All"/>
  </pageFields>
  <dataFields count="1">
    <dataField name="Moyenne" fld="1" subtotal="average" baseField="0" baseItem="0"/>
  </dataFields>
  <chartFormats count="1">
    <chartFormat chart="2" format="2" series="1">
      <pivotArea type="data" outline="0" fieldPosition="0">
        <references count="1">
          <reference field="4294967294" count="1" selected="0">
            <x v="0"/>
          </reference>
        </references>
      </pivotArea>
    </chartFormat>
  </chartFormats>
  <pivotHierarchies count="2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pivotHierarchy multipleItemSelectionAllowed="1" dragToData="1"/>
    <pivotHierarchy dragToData="1"/>
    <pivotHierarchy dragToData="1"/>
    <pivotHierarchy dragToData="1"/>
    <pivotHierarchy dragToData="1" caption="Moyenne"/>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7" showRowHeaders="1" showColHeaders="1" showRowStripes="0" showColStripes="0" showLastColumn="1"/>
  <rowHierarchiesUsage count="1">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Rendement_pviot]"/>
      </x15:pivotTableUISettings>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B21139B-5697-4FBA-B5BD-DFED8555140D}" name="PivotTable1" cacheId="247" applyNumberFormats="0" applyBorderFormats="0" applyFontFormats="0" applyPatternFormats="0" applyAlignmentFormats="0" applyWidthHeightFormats="1" dataCaption="Values" tag="16d78526-005b-4cfc-b8ef-80b00fbbae07" updatedVersion="8" minRefreshableVersion="3" subtotalHiddenItems="1" itemPrintTitles="1" createdVersion="8" indent="0" compact="0" outline="1" outlineData="1" compactData="0" multipleFieldFilters="0">
  <location ref="V29:X46" firstHeaderRow="1" firstDataRow="1" firstDataCol="0"/>
  <pivotHierarchies count="2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Rendement]"/>
      </x15:pivotTableUISettings>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5BD6702-2A99-41CD-81A4-0A972B0B053B}" name="PivotTable2" cacheId="249" applyNumberFormats="0" applyBorderFormats="0" applyFontFormats="0" applyPatternFormats="0" applyAlignmentFormats="0" applyWidthHeightFormats="1" dataCaption="Values" tag="bc51e6c9-5917-44cd-ba25-c7f7ca92edde" updatedVersion="8" minRefreshableVersion="3" itemPrintTitles="1" createdVersion="8" indent="0" compact="0" outline="1" outlineData="1" compactData="0" multipleFieldFilters="0" chartFormat="6">
  <location ref="B29:D29" firstHeaderRow="0" firstDataRow="1" firstDataCol="1" rowPageCount="1" colPageCount="1"/>
  <pivotFields count="5">
    <pivotField axis="axisPage" compact="0" allDrilled="1" showAll="0" dataSourceSort="1" defaultAttributeDrillState="1">
      <items count="1">
        <item t="default"/>
      </items>
    </pivotField>
    <pivotField compact="0" allDrilled="1" showAll="0" dataSourceSort="1" defaultAttributeDrillState="1">
      <items count="3">
        <item s="1" x="0"/>
        <item x="1"/>
        <item t="default"/>
      </items>
    </pivotField>
    <pivotField dataField="1" compact="0" showAll="0"/>
    <pivotField dataField="1" compact="0" showAll="0"/>
    <pivotField axis="axisRow" compact="0" allDrilled="1" showAll="0" dataSourceSort="1" defaultAttributeDrillState="1">
      <items count="6">
        <item x="0"/>
        <item x="1"/>
        <item x="2"/>
        <item x="3"/>
        <item x="4"/>
        <item t="default"/>
      </items>
    </pivotField>
  </pivotFields>
  <rowFields count="1">
    <field x="4"/>
  </rowFields>
  <colFields count="1">
    <field x="-2"/>
  </colFields>
  <colItems count="2">
    <i>
      <x/>
    </i>
    <i i="1">
      <x v="1"/>
    </i>
  </colItems>
  <pageFields count="1">
    <pageField fld="0" hier="14" name="[Rendement_pviot].[Indiator].[All]" cap="All"/>
  </pageFields>
  <dataFields count="2">
    <dataField name="Total" fld="2" baseField="0" baseItem="0"/>
    <dataField name="Moyenne" fld="3" subtotal="average" baseField="0" baseItem="0"/>
  </dataFields>
  <chartFormats count="2">
    <chartFormat chart="2" format="23" series="1">
      <pivotArea type="data" outline="0" fieldPosition="0">
        <references count="1">
          <reference field="4294967294" count="1" selected="0">
            <x v="0"/>
          </reference>
        </references>
      </pivotArea>
    </chartFormat>
    <chartFormat chart="2" format="24" series="1">
      <pivotArea type="data" outline="0" fieldPosition="0">
        <references count="1">
          <reference field="4294967294" count="1" selected="0">
            <x v="1"/>
          </reference>
        </references>
      </pivotArea>
    </chartFormat>
  </chartFormats>
  <pivotHierarchies count="2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pivotHierarchy multipleItemSelectionAllowed="1" dragToData="1"/>
    <pivotHierarchy dragToData="1"/>
    <pivotHierarchy multipleItemSelectionAllowed="1" dragToData="1"/>
    <pivotHierarchy dragToData="1" caption="Total"/>
    <pivotHierarchy dragToData="1" caption="Moyenne"/>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7" showRowHeaders="1" showColHeaders="1" showRowStripes="0" showColStripes="0" showLastColumn="1"/>
  <rowHierarchiesUsage count="1">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Rendement_pviot]"/>
      </x15:pivotTableUISettings>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diator" xr10:uid="{767550A5-078B-4AB8-A138-6C9D82AA9F35}" sourceName="[Rendement_pviot].[Indiator]">
  <pivotTables>
    <pivotTable tabId="10" name="PivotTable2"/>
  </pivotTables>
  <data>
    <olap pivotCacheId="739063389">
      <levels count="2">
        <level uniqueName="[Rendement_pviot].[Indiator].[(All)]" sourceCaption="(All)" count="0"/>
        <level uniqueName="[Rendement_pviot].[Indiator].[Indiator]" sourceCaption="Indiator" count="0"/>
      </levels>
      <selections count="1">
        <selection n="[Rendement_pviot].[Indiator].[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diator1" xr10:uid="{A96B6AB7-FE44-4786-AA8C-D647AEC2BE6F}" sourceName="[Rendement_pviot].[Indiator]">
  <pivotTables>
    <pivotTable tabId="10" name="PivotTable3"/>
  </pivotTables>
  <data>
    <olap pivotCacheId="1537012859">
      <levels count="2">
        <level uniqueName="[Rendement_pviot].[Indiator].[(All)]" sourceCaption="(All)" count="0"/>
        <level uniqueName="[Rendement_pviot].[Indiator].[Indiator]" sourceCaption="Indiator" count="0"/>
      </levels>
      <selections count="1">
        <selection n="[Rendement_pviot].[Indiator].[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diator" xr10:uid="{32D139B3-0D9A-484B-BD19-55FAF2020BC1}" cache="Slicer_Indiator" caption="Indiator" columnCount="2" showCaption="0" level="1" style="SlicerStyleLight2" rowHeight="245835"/>
  <slicer name="Indiator 1" xr10:uid="{39BAF017-83E6-481E-A026-4AEDE7C31A57}" cache="Slicer_Indiator1" caption="Indiator" columnCount="2" showCaption="0" level="1" style="SlicerStyleLight2" rowHeight="24583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7EE18A-6237-4CBD-935B-8461ABFB3920}" name="Table1" displayName="Table1" ref="A5:L65" totalsRowShown="0" headerRowDxfId="15" dataDxfId="13" headerRowBorderDxfId="14" tableBorderDxfId="12" headerRowCellStyle="Comma 2">
  <autoFilter ref="A5:L65" xr:uid="{EF7EE18A-6237-4CBD-935B-8461ABFB3920}"/>
  <tableColumns count="12">
    <tableColumn id="1" xr3:uid="{503A2265-6958-4FD3-AC46-357F182E69BE}" name="Année" dataDxfId="11"/>
    <tableColumn id="12" xr3:uid="{379F8913-E549-433F-929B-C9BF329056B6}" name="No_Mois" dataDxfId="10"/>
    <tableColumn id="2" xr3:uid="{4DC2034F-4E4D-4810-A19C-ED548005D6B5}" name="Mois" dataDxfId="9"/>
    <tableColumn id="3" xr3:uid="{D9DAAD81-1B47-4242-8EE7-DC9DDAFA06BC}" name="Qté mensuelle noix brutes (Mt)" dataDxfId="8" dataCellStyle="Comma 2"/>
    <tableColumn id="4" xr3:uid="{989692A2-083E-4841-A9BB-5D42796D58BF}" name="Nb de jour de travail" dataDxfId="7" dataCellStyle="Comma 2"/>
    <tableColumn id="5" xr3:uid="{6E4A6BE8-EE30-4198-8A43-C492A2E88482}" name="Qté journalière noix brutes (Mt/jour)" dataDxfId="6" dataCellStyle="Comma">
      <calculatedColumnFormula>IFERROR(D6/E6,"")</calculatedColumnFormula>
    </tableColumn>
    <tableColumn id="6" xr3:uid="{52F0BB6F-5EF3-4CD4-B530-2E702734A185}" name="Nb employés en moyenne" dataDxfId="5"/>
    <tableColumn id="7" xr3:uid="{83DF59AB-5AD1-474A-8B70-970DFF0C390C}" name="Rendement (Mt/employé/mois)" dataDxfId="4" dataCellStyle="Comma">
      <calculatedColumnFormula>+IFERROR(G6/D6,"")</calculatedColumnFormula>
    </tableColumn>
    <tableColumn id="8" xr3:uid="{67D04239-450E-4967-BD74-6BC7526EE0E9}" name="Montant du Personnel (FCFA)" dataDxfId="3" dataCellStyle="Comma 2"/>
    <tableColumn id="9" xr3:uid="{8BA0E749-C88A-4E62-9707-3DE72C6AE504}" name="FCFA/kg RCN" dataDxfId="2">
      <calculatedColumnFormula>IFERROR(I6/D6/1000,"")</calculatedColumnFormula>
    </tableColumn>
    <tableColumn id="10" xr3:uid="{3AD4B584-BE57-4E09-9F30-970D874608CA}" name="FCFA/kg d'amande" dataDxfId="1" dataCellStyle="Comma 2">
      <calculatedColumnFormula>IFERROR(J6/$L$1,"")</calculatedColumnFormula>
    </tableColumn>
    <tableColumn id="11" xr3:uid="{5EB5E64A-8A1F-4403-9AC5-8D65511176A6}" name="% du prix de vente" dataDxfId="0" dataCellStyle="Percent">
      <calculatedColumnFormula>+IFERROR(K6/L$4,"")</calculatedColumnFormula>
    </tableColumn>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microsoft.com/office/2007/relationships/slicer" Target="../slicers/slicer1.x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6CE48-8AF9-4D68-8555-BF0AAD203394}">
  <sheetPr>
    <tabColor rgb="FF00B0F0"/>
    <pageSetUpPr fitToPage="1"/>
  </sheetPr>
  <dimension ref="A1:M214"/>
  <sheetViews>
    <sheetView showGridLines="0" tabSelected="1" workbookViewId="0">
      <pane ySplit="1" topLeftCell="A2" activePane="bottomLeft" state="frozen"/>
      <selection pane="bottomLeft" activeCell="G8" sqref="G8"/>
    </sheetView>
  </sheetViews>
  <sheetFormatPr defaultColWidth="9.15234375" defaultRowHeight="14.6" x14ac:dyDescent="0.4"/>
  <cols>
    <col min="1" max="1" width="8.4609375" style="3" bestFit="1" customWidth="1"/>
    <col min="2" max="2" width="9.15234375" style="3"/>
    <col min="3" max="3" width="12.4609375" style="3" bestFit="1" customWidth="1"/>
    <col min="4" max="4" width="29.921875" style="5" customWidth="1"/>
    <col min="5" max="5" width="20.84375" style="5" customWidth="1"/>
    <col min="6" max="6" width="34.84375" style="3" customWidth="1"/>
    <col min="7" max="7" width="22.15234375" style="3" customWidth="1"/>
    <col min="8" max="8" width="25.4609375" style="3" customWidth="1"/>
    <col min="9" max="9" width="30.3828125" style="3" bestFit="1" customWidth="1"/>
    <col min="10" max="10" width="21.15234375" style="3" bestFit="1" customWidth="1"/>
    <col min="11" max="11" width="26.15234375" style="3" bestFit="1" customWidth="1"/>
    <col min="12" max="12" width="26" style="3" bestFit="1" customWidth="1"/>
    <col min="13" max="16" width="9.15234375" style="3"/>
    <col min="17" max="17" width="11.84375" style="3" bestFit="1" customWidth="1"/>
    <col min="18" max="18" width="16" style="3" bestFit="1" customWidth="1"/>
    <col min="19" max="24" width="9.15234375" style="3"/>
    <col min="25" max="25" width="13.4609375" style="3" customWidth="1"/>
    <col min="26" max="26" width="9.15234375" style="3"/>
    <col min="27" max="27" width="12.53515625" style="3" bestFit="1" customWidth="1"/>
    <col min="28" max="28" width="15.53515625" style="3" bestFit="1" customWidth="1"/>
    <col min="29" max="29" width="14.53515625" style="3" bestFit="1" customWidth="1"/>
    <col min="30" max="30" width="42" style="3" bestFit="1" customWidth="1"/>
    <col min="31" max="31" width="25.921875" style="3" bestFit="1" customWidth="1"/>
    <col min="32" max="32" width="32.3828125" style="3" bestFit="1" customWidth="1"/>
    <col min="33" max="33" width="30.3828125" style="3" bestFit="1" customWidth="1"/>
    <col min="34" max="34" width="21.15234375" style="3" bestFit="1" customWidth="1"/>
    <col min="35" max="35" width="26.15234375" style="3" bestFit="1" customWidth="1"/>
    <col min="36" max="36" width="26" style="3" bestFit="1" customWidth="1"/>
    <col min="37" max="16384" width="9.15234375" style="3"/>
  </cols>
  <sheetData>
    <row r="1" spans="1:13" ht="15" thickBot="1" x14ac:dyDescent="0.45">
      <c r="C1" s="4" t="s">
        <v>37</v>
      </c>
      <c r="F1" s="5" t="s">
        <v>28</v>
      </c>
      <c r="G1" s="6"/>
      <c r="H1" s="7"/>
      <c r="I1" s="5"/>
      <c r="K1" s="3" t="s">
        <v>19</v>
      </c>
      <c r="L1" s="8">
        <v>0.2</v>
      </c>
    </row>
    <row r="2" spans="1:13" x14ac:dyDescent="0.4">
      <c r="C2" s="5"/>
      <c r="F2" s="5"/>
      <c r="G2" s="5"/>
      <c r="H2" s="5"/>
      <c r="I2" s="5"/>
      <c r="K2" s="3" t="s">
        <v>20</v>
      </c>
      <c r="L2" s="9">
        <v>3</v>
      </c>
      <c r="M2" s="3" t="s">
        <v>1</v>
      </c>
    </row>
    <row r="3" spans="1:13" x14ac:dyDescent="0.4">
      <c r="A3" s="10">
        <v>2023</v>
      </c>
      <c r="B3" s="4" t="s">
        <v>27</v>
      </c>
      <c r="F3" s="5"/>
      <c r="G3" s="5"/>
      <c r="H3" s="5"/>
      <c r="I3" s="5"/>
      <c r="K3" s="3" t="s">
        <v>21</v>
      </c>
      <c r="L3" s="11">
        <v>1.0900000000000001</v>
      </c>
      <c r="M3" s="3" t="s">
        <v>22</v>
      </c>
    </row>
    <row r="4" spans="1:13" x14ac:dyDescent="0.4">
      <c r="C4" s="5"/>
      <c r="F4" s="5"/>
      <c r="G4" s="5"/>
      <c r="H4" s="5"/>
      <c r="I4" s="5"/>
      <c r="K4" s="3" t="s">
        <v>20</v>
      </c>
      <c r="L4" s="12">
        <f>+IFERROR(L2/0.454/$L$3*655.957,"")</f>
        <v>3976.6216707755725</v>
      </c>
      <c r="M4" s="3" t="s">
        <v>0</v>
      </c>
    </row>
    <row r="5" spans="1:13" s="18" customFormat="1" ht="29.6" thickBot="1" x14ac:dyDescent="0.45">
      <c r="A5" s="13" t="s">
        <v>24</v>
      </c>
      <c r="B5" s="13" t="s">
        <v>29</v>
      </c>
      <c r="C5" s="14" t="s">
        <v>2</v>
      </c>
      <c r="D5" s="15" t="s">
        <v>26</v>
      </c>
      <c r="E5" s="15" t="s">
        <v>23</v>
      </c>
      <c r="F5" s="15" t="s">
        <v>25</v>
      </c>
      <c r="G5" s="16" t="s">
        <v>33</v>
      </c>
      <c r="H5" s="15" t="s">
        <v>34</v>
      </c>
      <c r="I5" s="15" t="s">
        <v>35</v>
      </c>
      <c r="J5" s="15" t="s">
        <v>3</v>
      </c>
      <c r="K5" s="15" t="s">
        <v>4</v>
      </c>
      <c r="L5" s="17" t="s">
        <v>18</v>
      </c>
    </row>
    <row r="6" spans="1:13" s="28" customFormat="1" x14ac:dyDescent="0.4">
      <c r="A6" s="19">
        <f>+A3</f>
        <v>2023</v>
      </c>
      <c r="B6" s="19">
        <v>1</v>
      </c>
      <c r="C6" s="20" t="s">
        <v>5</v>
      </c>
      <c r="D6" s="39"/>
      <c r="E6" s="21"/>
      <c r="F6" s="22" t="str">
        <f>IFERROR(D6/E6,"")</f>
        <v/>
      </c>
      <c r="G6" s="23"/>
      <c r="H6" s="61" t="str">
        <f t="shared" ref="H6:H66" si="0">+IFERROR(G6/D6,"")</f>
        <v/>
      </c>
      <c r="I6" s="25"/>
      <c r="J6" s="24" t="str">
        <f t="shared" ref="J6:J66" si="1">IFERROR(I6/D6/1000,"")</f>
        <v/>
      </c>
      <c r="K6" s="26" t="str">
        <f>IFERROR(J6/$L$1,"")</f>
        <v/>
      </c>
      <c r="L6" s="27" t="str">
        <f>+IFERROR(K6/L$4,"")</f>
        <v/>
      </c>
    </row>
    <row r="7" spans="1:13" x14ac:dyDescent="0.4">
      <c r="A7" s="19">
        <f>+A6</f>
        <v>2023</v>
      </c>
      <c r="B7" s="19">
        <v>2</v>
      </c>
      <c r="C7" s="20" t="s">
        <v>6</v>
      </c>
      <c r="D7" s="39"/>
      <c r="E7" s="21"/>
      <c r="F7" s="22" t="str">
        <f t="shared" ref="F7:F66" si="2">IFERROR(D7/E7,"")</f>
        <v/>
      </c>
      <c r="G7" s="23"/>
      <c r="H7" s="61" t="str">
        <f t="shared" si="0"/>
        <v/>
      </c>
      <c r="I7" s="29"/>
      <c r="J7" s="24" t="str">
        <f t="shared" si="1"/>
        <v/>
      </c>
      <c r="K7" s="26" t="str">
        <f t="shared" ref="K7:K66" si="3">IFERROR(J7/$L$1,"")</f>
        <v/>
      </c>
      <c r="L7" s="27" t="str">
        <f t="shared" ref="L7:L66" si="4">+IFERROR(K7/L$4,"")</f>
        <v/>
      </c>
    </row>
    <row r="8" spans="1:13" x14ac:dyDescent="0.4">
      <c r="A8" s="19">
        <f t="shared" ref="A8:A17" si="5">+A7</f>
        <v>2023</v>
      </c>
      <c r="B8" s="19">
        <v>3</v>
      </c>
      <c r="C8" s="20" t="s">
        <v>7</v>
      </c>
      <c r="D8" s="39"/>
      <c r="E8" s="21"/>
      <c r="F8" s="22" t="str">
        <f t="shared" si="2"/>
        <v/>
      </c>
      <c r="G8" s="23"/>
      <c r="H8" s="61" t="str">
        <f t="shared" si="0"/>
        <v/>
      </c>
      <c r="I8" s="29"/>
      <c r="J8" s="24" t="str">
        <f t="shared" si="1"/>
        <v/>
      </c>
      <c r="K8" s="26" t="str">
        <f t="shared" si="3"/>
        <v/>
      </c>
      <c r="L8" s="27" t="str">
        <f t="shared" si="4"/>
        <v/>
      </c>
    </row>
    <row r="9" spans="1:13" x14ac:dyDescent="0.4">
      <c r="A9" s="19">
        <f t="shared" si="5"/>
        <v>2023</v>
      </c>
      <c r="B9" s="19">
        <v>4</v>
      </c>
      <c r="C9" s="20" t="s">
        <v>8</v>
      </c>
      <c r="D9" s="39"/>
      <c r="E9" s="21"/>
      <c r="F9" s="22" t="str">
        <f t="shared" si="2"/>
        <v/>
      </c>
      <c r="G9" s="23"/>
      <c r="H9" s="61" t="str">
        <f t="shared" si="0"/>
        <v/>
      </c>
      <c r="I9" s="29"/>
      <c r="J9" s="24" t="str">
        <f t="shared" si="1"/>
        <v/>
      </c>
      <c r="K9" s="26" t="str">
        <f t="shared" si="3"/>
        <v/>
      </c>
      <c r="L9" s="27" t="str">
        <f t="shared" si="4"/>
        <v/>
      </c>
    </row>
    <row r="10" spans="1:13" x14ac:dyDescent="0.4">
      <c r="A10" s="19">
        <f t="shared" si="5"/>
        <v>2023</v>
      </c>
      <c r="B10" s="19">
        <v>5</v>
      </c>
      <c r="C10" s="20" t="s">
        <v>9</v>
      </c>
      <c r="D10" s="39"/>
      <c r="E10" s="21"/>
      <c r="F10" s="22" t="str">
        <f t="shared" si="2"/>
        <v/>
      </c>
      <c r="G10" s="23"/>
      <c r="H10" s="61" t="str">
        <f t="shared" si="0"/>
        <v/>
      </c>
      <c r="I10" s="29"/>
      <c r="J10" s="24" t="str">
        <f t="shared" si="1"/>
        <v/>
      </c>
      <c r="K10" s="26" t="str">
        <f t="shared" si="3"/>
        <v/>
      </c>
      <c r="L10" s="27" t="str">
        <f t="shared" si="4"/>
        <v/>
      </c>
    </row>
    <row r="11" spans="1:13" x14ac:dyDescent="0.4">
      <c r="A11" s="19">
        <f t="shared" si="5"/>
        <v>2023</v>
      </c>
      <c r="B11" s="19">
        <v>6</v>
      </c>
      <c r="C11" s="20" t="s">
        <v>10</v>
      </c>
      <c r="D11" s="39"/>
      <c r="E11" s="21"/>
      <c r="F11" s="22" t="str">
        <f t="shared" si="2"/>
        <v/>
      </c>
      <c r="G11" s="23"/>
      <c r="H11" s="61" t="str">
        <f t="shared" si="0"/>
        <v/>
      </c>
      <c r="I11" s="29"/>
      <c r="J11" s="24" t="str">
        <f t="shared" si="1"/>
        <v/>
      </c>
      <c r="K11" s="26" t="str">
        <f t="shared" si="3"/>
        <v/>
      </c>
      <c r="L11" s="27" t="str">
        <f t="shared" si="4"/>
        <v/>
      </c>
    </row>
    <row r="12" spans="1:13" x14ac:dyDescent="0.4">
      <c r="A12" s="19">
        <f t="shared" si="5"/>
        <v>2023</v>
      </c>
      <c r="B12" s="19">
        <v>7</v>
      </c>
      <c r="C12" s="20" t="s">
        <v>11</v>
      </c>
      <c r="D12" s="39"/>
      <c r="E12" s="21"/>
      <c r="F12" s="22" t="str">
        <f t="shared" si="2"/>
        <v/>
      </c>
      <c r="G12" s="23"/>
      <c r="H12" s="61" t="str">
        <f t="shared" si="0"/>
        <v/>
      </c>
      <c r="I12" s="29"/>
      <c r="J12" s="24" t="str">
        <f t="shared" si="1"/>
        <v/>
      </c>
      <c r="K12" s="26" t="str">
        <f t="shared" si="3"/>
        <v/>
      </c>
      <c r="L12" s="27" t="str">
        <f t="shared" si="4"/>
        <v/>
      </c>
    </row>
    <row r="13" spans="1:13" x14ac:dyDescent="0.4">
      <c r="A13" s="19">
        <f t="shared" si="5"/>
        <v>2023</v>
      </c>
      <c r="B13" s="19">
        <v>8</v>
      </c>
      <c r="C13" s="20" t="s">
        <v>12</v>
      </c>
      <c r="D13" s="39"/>
      <c r="E13" s="21"/>
      <c r="F13" s="22" t="str">
        <f t="shared" si="2"/>
        <v/>
      </c>
      <c r="G13" s="23"/>
      <c r="H13" s="61" t="str">
        <f t="shared" si="0"/>
        <v/>
      </c>
      <c r="I13" s="29"/>
      <c r="J13" s="24" t="str">
        <f t="shared" si="1"/>
        <v/>
      </c>
      <c r="K13" s="26" t="str">
        <f t="shared" si="3"/>
        <v/>
      </c>
      <c r="L13" s="27" t="str">
        <f t="shared" si="4"/>
        <v/>
      </c>
    </row>
    <row r="14" spans="1:13" x14ac:dyDescent="0.4">
      <c r="A14" s="19">
        <f t="shared" si="5"/>
        <v>2023</v>
      </c>
      <c r="B14" s="19">
        <v>9</v>
      </c>
      <c r="C14" s="20" t="s">
        <v>13</v>
      </c>
      <c r="D14" s="39"/>
      <c r="E14" s="21"/>
      <c r="F14" s="22" t="str">
        <f t="shared" si="2"/>
        <v/>
      </c>
      <c r="G14" s="23"/>
      <c r="H14" s="61" t="str">
        <f t="shared" si="0"/>
        <v/>
      </c>
      <c r="I14" s="29"/>
      <c r="J14" s="24" t="str">
        <f t="shared" si="1"/>
        <v/>
      </c>
      <c r="K14" s="26" t="str">
        <f t="shared" si="3"/>
        <v/>
      </c>
      <c r="L14" s="27" t="str">
        <f t="shared" si="4"/>
        <v/>
      </c>
    </row>
    <row r="15" spans="1:13" x14ac:dyDescent="0.4">
      <c r="A15" s="19">
        <f t="shared" si="5"/>
        <v>2023</v>
      </c>
      <c r="B15" s="19">
        <v>10</v>
      </c>
      <c r="C15" s="20" t="s">
        <v>14</v>
      </c>
      <c r="D15" s="39"/>
      <c r="E15" s="21"/>
      <c r="F15" s="22" t="str">
        <f t="shared" si="2"/>
        <v/>
      </c>
      <c r="G15" s="23"/>
      <c r="H15" s="61" t="str">
        <f t="shared" si="0"/>
        <v/>
      </c>
      <c r="I15" s="29"/>
      <c r="J15" s="24" t="str">
        <f t="shared" si="1"/>
        <v/>
      </c>
      <c r="K15" s="26" t="str">
        <f t="shared" si="3"/>
        <v/>
      </c>
      <c r="L15" s="27" t="str">
        <f t="shared" si="4"/>
        <v/>
      </c>
    </row>
    <row r="16" spans="1:13" x14ac:dyDescent="0.4">
      <c r="A16" s="19">
        <f t="shared" si="5"/>
        <v>2023</v>
      </c>
      <c r="B16" s="19">
        <v>11</v>
      </c>
      <c r="C16" s="20" t="s">
        <v>15</v>
      </c>
      <c r="D16" s="44"/>
      <c r="E16" s="21"/>
      <c r="F16" s="22" t="str">
        <f t="shared" si="2"/>
        <v/>
      </c>
      <c r="G16" s="23"/>
      <c r="H16" s="61" t="str">
        <f t="shared" si="0"/>
        <v/>
      </c>
      <c r="I16" s="29"/>
      <c r="J16" s="24" t="str">
        <f t="shared" si="1"/>
        <v/>
      </c>
      <c r="K16" s="26" t="str">
        <f t="shared" si="3"/>
        <v/>
      </c>
      <c r="L16" s="27" t="str">
        <f t="shared" si="4"/>
        <v/>
      </c>
    </row>
    <row r="17" spans="1:12" x14ac:dyDescent="0.4">
      <c r="A17" s="30">
        <f t="shared" si="5"/>
        <v>2023</v>
      </c>
      <c r="B17" s="30">
        <v>12</v>
      </c>
      <c r="C17" s="31" t="s">
        <v>17</v>
      </c>
      <c r="D17" s="45"/>
      <c r="E17" s="32"/>
      <c r="F17" s="33" t="str">
        <f t="shared" si="2"/>
        <v/>
      </c>
      <c r="G17" s="34"/>
      <c r="H17" s="71" t="str">
        <f t="shared" si="0"/>
        <v/>
      </c>
      <c r="I17" s="36"/>
      <c r="J17" s="35" t="str">
        <f t="shared" si="1"/>
        <v/>
      </c>
      <c r="K17" s="37" t="str">
        <f t="shared" si="3"/>
        <v/>
      </c>
      <c r="L17" s="38" t="str">
        <f t="shared" si="4"/>
        <v/>
      </c>
    </row>
    <row r="18" spans="1:12" s="28" customFormat="1" x14ac:dyDescent="0.4">
      <c r="A18" s="19">
        <f t="shared" ref="A18:A30" si="6">+A6+1</f>
        <v>2024</v>
      </c>
      <c r="B18" s="19">
        <v>1</v>
      </c>
      <c r="C18" s="20" t="s">
        <v>5</v>
      </c>
      <c r="D18" s="39"/>
      <c r="E18" s="39"/>
      <c r="F18" s="22" t="str">
        <f>IFERROR(D18/E18,"")</f>
        <v/>
      </c>
      <c r="G18" s="40"/>
      <c r="H18" s="61" t="str">
        <f t="shared" si="0"/>
        <v/>
      </c>
      <c r="I18" s="41"/>
      <c r="J18" s="24" t="str">
        <f t="shared" si="1"/>
        <v/>
      </c>
      <c r="K18" s="26" t="str">
        <f>IFERROR(J18/$L$1,"")</f>
        <v/>
      </c>
      <c r="L18" s="27" t="str">
        <f>+IFERROR(K18/L$4,"")</f>
        <v/>
      </c>
    </row>
    <row r="19" spans="1:12" x14ac:dyDescent="0.4">
      <c r="A19" s="19">
        <f t="shared" si="6"/>
        <v>2024</v>
      </c>
      <c r="B19" s="19">
        <v>2</v>
      </c>
      <c r="C19" s="20" t="s">
        <v>6</v>
      </c>
      <c r="D19" s="39"/>
      <c r="E19" s="39"/>
      <c r="F19" s="22" t="str">
        <f t="shared" ref="F19:F29" si="7">IFERROR(D19/E19,"")</f>
        <v/>
      </c>
      <c r="G19" s="40"/>
      <c r="H19" s="61" t="str">
        <f t="shared" si="0"/>
        <v/>
      </c>
      <c r="I19" s="41"/>
      <c r="J19" s="24" t="str">
        <f t="shared" si="1"/>
        <v/>
      </c>
      <c r="K19" s="26" t="str">
        <f t="shared" ref="K19:K29" si="8">IFERROR(J19/$L$1,"")</f>
        <v/>
      </c>
      <c r="L19" s="27" t="str">
        <f t="shared" ref="L19:L29" si="9">+IFERROR(K19/L$4,"")</f>
        <v/>
      </c>
    </row>
    <row r="20" spans="1:12" x14ac:dyDescent="0.4">
      <c r="A20" s="19">
        <f t="shared" si="6"/>
        <v>2024</v>
      </c>
      <c r="B20" s="19">
        <v>3</v>
      </c>
      <c r="C20" s="20" t="s">
        <v>7</v>
      </c>
      <c r="D20" s="39"/>
      <c r="E20" s="39"/>
      <c r="F20" s="22" t="str">
        <f t="shared" si="7"/>
        <v/>
      </c>
      <c r="G20" s="40"/>
      <c r="H20" s="61" t="str">
        <f t="shared" si="0"/>
        <v/>
      </c>
      <c r="I20" s="41"/>
      <c r="J20" s="24" t="str">
        <f t="shared" si="1"/>
        <v/>
      </c>
      <c r="K20" s="26" t="str">
        <f t="shared" si="8"/>
        <v/>
      </c>
      <c r="L20" s="27" t="str">
        <f t="shared" si="9"/>
        <v/>
      </c>
    </row>
    <row r="21" spans="1:12" x14ac:dyDescent="0.4">
      <c r="A21" s="19">
        <f t="shared" si="6"/>
        <v>2024</v>
      </c>
      <c r="B21" s="19">
        <v>4</v>
      </c>
      <c r="C21" s="20" t="s">
        <v>8</v>
      </c>
      <c r="D21" s="39"/>
      <c r="E21" s="39"/>
      <c r="F21" s="22" t="str">
        <f t="shared" si="7"/>
        <v/>
      </c>
      <c r="G21" s="40"/>
      <c r="H21" s="61" t="str">
        <f t="shared" si="0"/>
        <v/>
      </c>
      <c r="I21" s="41"/>
      <c r="J21" s="24" t="str">
        <f t="shared" si="1"/>
        <v/>
      </c>
      <c r="K21" s="26" t="str">
        <f t="shared" si="8"/>
        <v/>
      </c>
      <c r="L21" s="27" t="str">
        <f t="shared" si="9"/>
        <v/>
      </c>
    </row>
    <row r="22" spans="1:12" x14ac:dyDescent="0.4">
      <c r="A22" s="19">
        <f t="shared" si="6"/>
        <v>2024</v>
      </c>
      <c r="B22" s="19">
        <v>5</v>
      </c>
      <c r="C22" s="20" t="s">
        <v>9</v>
      </c>
      <c r="D22" s="39"/>
      <c r="E22" s="39"/>
      <c r="F22" s="22" t="str">
        <f t="shared" si="7"/>
        <v/>
      </c>
      <c r="G22" s="42"/>
      <c r="H22" s="61" t="str">
        <f t="shared" si="0"/>
        <v/>
      </c>
      <c r="I22" s="39"/>
      <c r="J22" s="24" t="str">
        <f t="shared" si="1"/>
        <v/>
      </c>
      <c r="K22" s="26" t="str">
        <f t="shared" si="8"/>
        <v/>
      </c>
      <c r="L22" s="27" t="str">
        <f t="shared" si="9"/>
        <v/>
      </c>
    </row>
    <row r="23" spans="1:12" x14ac:dyDescent="0.4">
      <c r="A23" s="19">
        <f t="shared" si="6"/>
        <v>2024</v>
      </c>
      <c r="B23" s="19">
        <v>6</v>
      </c>
      <c r="C23" s="20" t="s">
        <v>10</v>
      </c>
      <c r="D23" s="39"/>
      <c r="E23" s="39"/>
      <c r="F23" s="22" t="str">
        <f t="shared" si="7"/>
        <v/>
      </c>
      <c r="G23" s="40"/>
      <c r="H23" s="61" t="str">
        <f t="shared" si="0"/>
        <v/>
      </c>
      <c r="I23" s="41"/>
      <c r="J23" s="24" t="str">
        <f t="shared" si="1"/>
        <v/>
      </c>
      <c r="K23" s="26" t="str">
        <f t="shared" si="8"/>
        <v/>
      </c>
      <c r="L23" s="27" t="str">
        <f t="shared" si="9"/>
        <v/>
      </c>
    </row>
    <row r="24" spans="1:12" x14ac:dyDescent="0.4">
      <c r="A24" s="19">
        <f t="shared" si="6"/>
        <v>2024</v>
      </c>
      <c r="B24" s="19">
        <v>7</v>
      </c>
      <c r="C24" s="20" t="s">
        <v>11</v>
      </c>
      <c r="D24" s="39"/>
      <c r="E24" s="39"/>
      <c r="F24" s="22" t="str">
        <f t="shared" si="7"/>
        <v/>
      </c>
      <c r="G24" s="40"/>
      <c r="H24" s="61" t="str">
        <f t="shared" si="0"/>
        <v/>
      </c>
      <c r="I24" s="41"/>
      <c r="J24" s="24" t="str">
        <f t="shared" si="1"/>
        <v/>
      </c>
      <c r="K24" s="26" t="str">
        <f t="shared" si="8"/>
        <v/>
      </c>
      <c r="L24" s="27" t="str">
        <f t="shared" si="9"/>
        <v/>
      </c>
    </row>
    <row r="25" spans="1:12" x14ac:dyDescent="0.4">
      <c r="A25" s="19">
        <f t="shared" si="6"/>
        <v>2024</v>
      </c>
      <c r="B25" s="19">
        <v>8</v>
      </c>
      <c r="C25" s="20" t="s">
        <v>12</v>
      </c>
      <c r="D25" s="39"/>
      <c r="E25" s="39"/>
      <c r="F25" s="22" t="str">
        <f t="shared" si="7"/>
        <v/>
      </c>
      <c r="G25" s="40"/>
      <c r="H25" s="61" t="str">
        <f t="shared" si="0"/>
        <v/>
      </c>
      <c r="I25" s="41"/>
      <c r="J25" s="24" t="str">
        <f t="shared" si="1"/>
        <v/>
      </c>
      <c r="K25" s="26" t="str">
        <f t="shared" si="8"/>
        <v/>
      </c>
      <c r="L25" s="27" t="str">
        <f t="shared" si="9"/>
        <v/>
      </c>
    </row>
    <row r="26" spans="1:12" x14ac:dyDescent="0.4">
      <c r="A26" s="19">
        <f t="shared" si="6"/>
        <v>2024</v>
      </c>
      <c r="B26" s="19">
        <v>9</v>
      </c>
      <c r="C26" s="20" t="s">
        <v>13</v>
      </c>
      <c r="D26" s="39"/>
      <c r="E26" s="39"/>
      <c r="F26" s="22" t="str">
        <f t="shared" si="7"/>
        <v/>
      </c>
      <c r="G26" s="40"/>
      <c r="H26" s="61" t="str">
        <f t="shared" si="0"/>
        <v/>
      </c>
      <c r="I26" s="41"/>
      <c r="J26" s="24" t="str">
        <f t="shared" si="1"/>
        <v/>
      </c>
      <c r="K26" s="26" t="str">
        <f t="shared" si="8"/>
        <v/>
      </c>
      <c r="L26" s="27" t="str">
        <f t="shared" si="9"/>
        <v/>
      </c>
    </row>
    <row r="27" spans="1:12" x14ac:dyDescent="0.4">
      <c r="A27" s="19">
        <f t="shared" si="6"/>
        <v>2024</v>
      </c>
      <c r="B27" s="19">
        <v>10</v>
      </c>
      <c r="C27" s="20" t="s">
        <v>14</v>
      </c>
      <c r="D27" s="39"/>
      <c r="E27" s="39"/>
      <c r="F27" s="22" t="str">
        <f t="shared" si="7"/>
        <v/>
      </c>
      <c r="G27" s="43"/>
      <c r="H27" s="61" t="str">
        <f t="shared" si="0"/>
        <v/>
      </c>
      <c r="I27" s="39"/>
      <c r="J27" s="24" t="str">
        <f t="shared" si="1"/>
        <v/>
      </c>
      <c r="K27" s="26" t="str">
        <f t="shared" si="8"/>
        <v/>
      </c>
      <c r="L27" s="27" t="str">
        <f t="shared" si="9"/>
        <v/>
      </c>
    </row>
    <row r="28" spans="1:12" x14ac:dyDescent="0.4">
      <c r="A28" s="19">
        <f t="shared" si="6"/>
        <v>2024</v>
      </c>
      <c r="B28" s="19">
        <v>11</v>
      </c>
      <c r="C28" s="20" t="s">
        <v>15</v>
      </c>
      <c r="D28" s="44"/>
      <c r="E28" s="44"/>
      <c r="F28" s="22" t="str">
        <f t="shared" si="7"/>
        <v/>
      </c>
      <c r="G28" s="43"/>
      <c r="H28" s="61" t="str">
        <f t="shared" si="0"/>
        <v/>
      </c>
      <c r="I28" s="44"/>
      <c r="J28" s="24" t="str">
        <f t="shared" si="1"/>
        <v/>
      </c>
      <c r="K28" s="26" t="str">
        <f t="shared" si="8"/>
        <v/>
      </c>
      <c r="L28" s="27" t="str">
        <f t="shared" si="9"/>
        <v/>
      </c>
    </row>
    <row r="29" spans="1:12" x14ac:dyDescent="0.4">
      <c r="A29" s="30">
        <f t="shared" si="6"/>
        <v>2024</v>
      </c>
      <c r="B29" s="30">
        <v>12</v>
      </c>
      <c r="C29" s="31" t="s">
        <v>17</v>
      </c>
      <c r="D29" s="45"/>
      <c r="E29" s="45"/>
      <c r="F29" s="33" t="str">
        <f t="shared" si="7"/>
        <v/>
      </c>
      <c r="G29" s="46"/>
      <c r="H29" s="71" t="str">
        <f t="shared" si="0"/>
        <v/>
      </c>
      <c r="I29" s="45"/>
      <c r="J29" s="35" t="str">
        <f t="shared" si="1"/>
        <v/>
      </c>
      <c r="K29" s="37" t="str">
        <f t="shared" si="8"/>
        <v/>
      </c>
      <c r="L29" s="38" t="str">
        <f t="shared" si="9"/>
        <v/>
      </c>
    </row>
    <row r="30" spans="1:12" s="28" customFormat="1" x14ac:dyDescent="0.4">
      <c r="A30" s="19">
        <f t="shared" si="6"/>
        <v>2025</v>
      </c>
      <c r="B30" s="19">
        <v>1</v>
      </c>
      <c r="C30" s="20" t="s">
        <v>5</v>
      </c>
      <c r="D30" s="47"/>
      <c r="E30" s="47"/>
      <c r="F30" s="22" t="str">
        <f>IFERROR(D30/E30,"")</f>
        <v/>
      </c>
      <c r="G30" s="48"/>
      <c r="H30" s="61" t="str">
        <f t="shared" ref="H30:H41" si="10">+IFERROR(G30/D30,"")</f>
        <v/>
      </c>
      <c r="I30" s="47"/>
      <c r="J30" s="24" t="str">
        <f t="shared" ref="J30:J41" si="11">IFERROR(I30/D30/1000,"")</f>
        <v/>
      </c>
      <c r="K30" s="26" t="str">
        <f>IFERROR(J30/$L$1,"")</f>
        <v/>
      </c>
      <c r="L30" s="27" t="str">
        <f>+IFERROR(K30/L$4,"")</f>
        <v/>
      </c>
    </row>
    <row r="31" spans="1:12" x14ac:dyDescent="0.4">
      <c r="A31" s="19">
        <f t="shared" ref="A31:A65" si="12">+A19+1</f>
        <v>2025</v>
      </c>
      <c r="B31" s="19">
        <v>2</v>
      </c>
      <c r="C31" s="20" t="s">
        <v>6</v>
      </c>
      <c r="D31" s="47"/>
      <c r="E31" s="47"/>
      <c r="F31" s="22" t="str">
        <f t="shared" ref="F31:F41" si="13">IFERROR(D31/E31,"")</f>
        <v/>
      </c>
      <c r="G31" s="48"/>
      <c r="H31" s="61" t="str">
        <f t="shared" si="10"/>
        <v/>
      </c>
      <c r="I31" s="47"/>
      <c r="J31" s="24" t="str">
        <f t="shared" si="11"/>
        <v/>
      </c>
      <c r="K31" s="26" t="str">
        <f t="shared" ref="K31:K41" si="14">IFERROR(J31/$L$1,"")</f>
        <v/>
      </c>
      <c r="L31" s="27" t="str">
        <f t="shared" ref="L31:L41" si="15">+IFERROR(K31/L$4,"")</f>
        <v/>
      </c>
    </row>
    <row r="32" spans="1:12" x14ac:dyDescent="0.4">
      <c r="A32" s="19">
        <f t="shared" si="12"/>
        <v>2025</v>
      </c>
      <c r="B32" s="19">
        <v>3</v>
      </c>
      <c r="C32" s="20" t="s">
        <v>7</v>
      </c>
      <c r="D32" s="47"/>
      <c r="E32" s="47"/>
      <c r="F32" s="22" t="str">
        <f t="shared" si="13"/>
        <v/>
      </c>
      <c r="G32" s="48"/>
      <c r="H32" s="61" t="str">
        <f t="shared" si="10"/>
        <v/>
      </c>
      <c r="I32" s="48"/>
      <c r="J32" s="24" t="str">
        <f t="shared" si="11"/>
        <v/>
      </c>
      <c r="K32" s="26" t="str">
        <f t="shared" si="14"/>
        <v/>
      </c>
      <c r="L32" s="27" t="str">
        <f t="shared" si="15"/>
        <v/>
      </c>
    </row>
    <row r="33" spans="1:12" x14ac:dyDescent="0.4">
      <c r="A33" s="19">
        <f t="shared" si="12"/>
        <v>2025</v>
      </c>
      <c r="B33" s="19">
        <v>4</v>
      </c>
      <c r="C33" s="20" t="s">
        <v>8</v>
      </c>
      <c r="D33" s="47"/>
      <c r="E33" s="47"/>
      <c r="F33" s="22" t="str">
        <f t="shared" si="13"/>
        <v/>
      </c>
      <c r="G33" s="48"/>
      <c r="H33" s="61" t="str">
        <f t="shared" si="10"/>
        <v/>
      </c>
      <c r="I33" s="48"/>
      <c r="J33" s="24" t="str">
        <f t="shared" si="11"/>
        <v/>
      </c>
      <c r="K33" s="26" t="str">
        <f t="shared" si="14"/>
        <v/>
      </c>
      <c r="L33" s="27" t="str">
        <f t="shared" si="15"/>
        <v/>
      </c>
    </row>
    <row r="34" spans="1:12" x14ac:dyDescent="0.4">
      <c r="A34" s="19">
        <f t="shared" si="12"/>
        <v>2025</v>
      </c>
      <c r="B34" s="19">
        <v>5</v>
      </c>
      <c r="C34" s="20" t="s">
        <v>9</v>
      </c>
      <c r="D34" s="47"/>
      <c r="E34" s="47"/>
      <c r="F34" s="22" t="str">
        <f t="shared" si="13"/>
        <v/>
      </c>
      <c r="G34" s="48"/>
      <c r="H34" s="61" t="str">
        <f t="shared" si="10"/>
        <v/>
      </c>
      <c r="I34" s="48"/>
      <c r="J34" s="24" t="str">
        <f t="shared" si="11"/>
        <v/>
      </c>
      <c r="K34" s="26" t="str">
        <f t="shared" si="14"/>
        <v/>
      </c>
      <c r="L34" s="27" t="str">
        <f t="shared" si="15"/>
        <v/>
      </c>
    </row>
    <row r="35" spans="1:12" x14ac:dyDescent="0.4">
      <c r="A35" s="19">
        <f t="shared" si="12"/>
        <v>2025</v>
      </c>
      <c r="B35" s="19">
        <v>6</v>
      </c>
      <c r="C35" s="20" t="s">
        <v>10</v>
      </c>
      <c r="D35" s="47"/>
      <c r="E35" s="47"/>
      <c r="F35" s="22" t="str">
        <f t="shared" si="13"/>
        <v/>
      </c>
      <c r="G35" s="48"/>
      <c r="H35" s="61" t="str">
        <f t="shared" si="10"/>
        <v/>
      </c>
      <c r="I35" s="47"/>
      <c r="J35" s="24" t="str">
        <f t="shared" si="11"/>
        <v/>
      </c>
      <c r="K35" s="26" t="str">
        <f t="shared" si="14"/>
        <v/>
      </c>
      <c r="L35" s="27" t="str">
        <f t="shared" si="15"/>
        <v/>
      </c>
    </row>
    <row r="36" spans="1:12" x14ac:dyDescent="0.4">
      <c r="A36" s="19">
        <f t="shared" si="12"/>
        <v>2025</v>
      </c>
      <c r="B36" s="19">
        <v>7</v>
      </c>
      <c r="C36" s="20" t="s">
        <v>11</v>
      </c>
      <c r="D36" s="47"/>
      <c r="E36" s="47"/>
      <c r="F36" s="22" t="str">
        <f t="shared" si="13"/>
        <v/>
      </c>
      <c r="G36" s="48"/>
      <c r="H36" s="61" t="str">
        <f t="shared" si="10"/>
        <v/>
      </c>
      <c r="I36" s="47"/>
      <c r="J36" s="24" t="str">
        <f t="shared" si="11"/>
        <v/>
      </c>
      <c r="K36" s="26" t="str">
        <f t="shared" si="14"/>
        <v/>
      </c>
      <c r="L36" s="27" t="str">
        <f t="shared" si="15"/>
        <v/>
      </c>
    </row>
    <row r="37" spans="1:12" x14ac:dyDescent="0.4">
      <c r="A37" s="19">
        <f t="shared" si="12"/>
        <v>2025</v>
      </c>
      <c r="B37" s="19">
        <v>8</v>
      </c>
      <c r="C37" s="20" t="s">
        <v>12</v>
      </c>
      <c r="D37" s="47"/>
      <c r="E37" s="47"/>
      <c r="F37" s="22" t="str">
        <f t="shared" si="13"/>
        <v/>
      </c>
      <c r="G37" s="48"/>
      <c r="H37" s="61" t="str">
        <f t="shared" si="10"/>
        <v/>
      </c>
      <c r="I37" s="47"/>
      <c r="J37" s="24" t="str">
        <f t="shared" si="11"/>
        <v/>
      </c>
      <c r="K37" s="26" t="str">
        <f t="shared" si="14"/>
        <v/>
      </c>
      <c r="L37" s="27" t="str">
        <f t="shared" si="15"/>
        <v/>
      </c>
    </row>
    <row r="38" spans="1:12" x14ac:dyDescent="0.4">
      <c r="A38" s="19">
        <f t="shared" si="12"/>
        <v>2025</v>
      </c>
      <c r="B38" s="19">
        <v>9</v>
      </c>
      <c r="C38" s="20" t="s">
        <v>13</v>
      </c>
      <c r="D38" s="47"/>
      <c r="E38" s="47"/>
      <c r="F38" s="22" t="str">
        <f t="shared" si="13"/>
        <v/>
      </c>
      <c r="G38" s="48"/>
      <c r="H38" s="61" t="str">
        <f t="shared" si="10"/>
        <v/>
      </c>
      <c r="I38" s="47"/>
      <c r="J38" s="24" t="str">
        <f t="shared" si="11"/>
        <v/>
      </c>
      <c r="K38" s="26" t="str">
        <f t="shared" si="14"/>
        <v/>
      </c>
      <c r="L38" s="27" t="str">
        <f t="shared" si="15"/>
        <v/>
      </c>
    </row>
    <row r="39" spans="1:12" x14ac:dyDescent="0.4">
      <c r="A39" s="19">
        <f t="shared" si="12"/>
        <v>2025</v>
      </c>
      <c r="B39" s="19">
        <v>10</v>
      </c>
      <c r="C39" s="20" t="s">
        <v>14</v>
      </c>
      <c r="D39" s="47"/>
      <c r="E39" s="47"/>
      <c r="F39" s="22" t="str">
        <f t="shared" si="13"/>
        <v/>
      </c>
      <c r="G39" s="49"/>
      <c r="H39" s="61" t="str">
        <f t="shared" si="10"/>
        <v/>
      </c>
      <c r="I39" s="47"/>
      <c r="J39" s="24" t="str">
        <f t="shared" si="11"/>
        <v/>
      </c>
      <c r="K39" s="26" t="str">
        <f t="shared" si="14"/>
        <v/>
      </c>
      <c r="L39" s="27" t="str">
        <f t="shared" si="15"/>
        <v/>
      </c>
    </row>
    <row r="40" spans="1:12" x14ac:dyDescent="0.4">
      <c r="A40" s="19">
        <f t="shared" si="12"/>
        <v>2025</v>
      </c>
      <c r="B40" s="19">
        <v>11</v>
      </c>
      <c r="C40" s="20" t="s">
        <v>15</v>
      </c>
      <c r="D40" s="47"/>
      <c r="E40" s="47"/>
      <c r="F40" s="22" t="str">
        <f t="shared" si="13"/>
        <v/>
      </c>
      <c r="G40" s="49"/>
      <c r="H40" s="61" t="str">
        <f t="shared" si="10"/>
        <v/>
      </c>
      <c r="I40" s="47"/>
      <c r="J40" s="24" t="str">
        <f t="shared" si="11"/>
        <v/>
      </c>
      <c r="K40" s="26" t="str">
        <f t="shared" si="14"/>
        <v/>
      </c>
      <c r="L40" s="27" t="str">
        <f t="shared" si="15"/>
        <v/>
      </c>
    </row>
    <row r="41" spans="1:12" x14ac:dyDescent="0.4">
      <c r="A41" s="30">
        <f t="shared" si="12"/>
        <v>2025</v>
      </c>
      <c r="B41" s="30">
        <v>12</v>
      </c>
      <c r="C41" s="31" t="s">
        <v>17</v>
      </c>
      <c r="D41" s="50"/>
      <c r="E41" s="50"/>
      <c r="F41" s="33" t="str">
        <f t="shared" si="13"/>
        <v/>
      </c>
      <c r="G41" s="51"/>
      <c r="H41" s="71" t="str">
        <f t="shared" si="10"/>
        <v/>
      </c>
      <c r="I41" s="50"/>
      <c r="J41" s="35" t="str">
        <f t="shared" si="11"/>
        <v/>
      </c>
      <c r="K41" s="37" t="str">
        <f t="shared" si="14"/>
        <v/>
      </c>
      <c r="L41" s="38" t="str">
        <f t="shared" si="15"/>
        <v/>
      </c>
    </row>
    <row r="42" spans="1:12" x14ac:dyDescent="0.4">
      <c r="A42" s="19">
        <f t="shared" si="12"/>
        <v>2026</v>
      </c>
      <c r="B42" s="19">
        <v>1</v>
      </c>
      <c r="C42" s="20" t="s">
        <v>5</v>
      </c>
      <c r="D42" s="47"/>
      <c r="E42" s="47"/>
      <c r="F42" s="52" t="str">
        <f t="shared" ref="F42:F53" si="16">IFERROR(D42/E42,"")</f>
        <v/>
      </c>
      <c r="G42" s="48"/>
      <c r="H42" s="61" t="str">
        <f t="shared" ref="H42:H65" si="17">+IFERROR(G42/D42,"")</f>
        <v/>
      </c>
      <c r="I42" s="47"/>
      <c r="J42" s="24" t="str">
        <f t="shared" ref="J42:J65" si="18">IFERROR(I42/D42/1000,"")</f>
        <v/>
      </c>
      <c r="K42" s="26" t="str">
        <f t="shared" ref="K42:K65" si="19">IFERROR(J42/$L$1,"")</f>
        <v/>
      </c>
      <c r="L42" s="27" t="str">
        <f t="shared" ref="L42:L65" si="20">+IFERROR(K42/L$4,"")</f>
        <v/>
      </c>
    </row>
    <row r="43" spans="1:12" x14ac:dyDescent="0.4">
      <c r="A43" s="19">
        <f t="shared" si="12"/>
        <v>2026</v>
      </c>
      <c r="B43" s="19">
        <v>2</v>
      </c>
      <c r="C43" s="20" t="s">
        <v>6</v>
      </c>
      <c r="D43" s="47"/>
      <c r="E43" s="47"/>
      <c r="F43" s="52" t="str">
        <f t="shared" si="16"/>
        <v/>
      </c>
      <c r="G43" s="48"/>
      <c r="H43" s="61" t="str">
        <f t="shared" si="17"/>
        <v/>
      </c>
      <c r="I43" s="47"/>
      <c r="J43" s="24" t="str">
        <f t="shared" si="18"/>
        <v/>
      </c>
      <c r="K43" s="26" t="str">
        <f t="shared" si="19"/>
        <v/>
      </c>
      <c r="L43" s="27" t="str">
        <f t="shared" si="20"/>
        <v/>
      </c>
    </row>
    <row r="44" spans="1:12" x14ac:dyDescent="0.4">
      <c r="A44" s="19">
        <f t="shared" si="12"/>
        <v>2026</v>
      </c>
      <c r="B44" s="19">
        <v>3</v>
      </c>
      <c r="C44" s="20" t="s">
        <v>7</v>
      </c>
      <c r="D44" s="47"/>
      <c r="E44" s="47"/>
      <c r="F44" s="52" t="str">
        <f t="shared" si="16"/>
        <v/>
      </c>
      <c r="G44" s="48"/>
      <c r="H44" s="61" t="str">
        <f t="shared" si="17"/>
        <v/>
      </c>
      <c r="I44" s="48"/>
      <c r="J44" s="24" t="str">
        <f t="shared" si="18"/>
        <v/>
      </c>
      <c r="K44" s="26" t="str">
        <f t="shared" si="19"/>
        <v/>
      </c>
      <c r="L44" s="27" t="str">
        <f t="shared" si="20"/>
        <v/>
      </c>
    </row>
    <row r="45" spans="1:12" x14ac:dyDescent="0.4">
      <c r="A45" s="19">
        <f t="shared" si="12"/>
        <v>2026</v>
      </c>
      <c r="B45" s="19">
        <v>4</v>
      </c>
      <c r="C45" s="20" t="s">
        <v>8</v>
      </c>
      <c r="D45" s="47"/>
      <c r="E45" s="47"/>
      <c r="F45" s="52" t="str">
        <f t="shared" si="16"/>
        <v/>
      </c>
      <c r="G45" s="48"/>
      <c r="H45" s="61" t="str">
        <f t="shared" si="17"/>
        <v/>
      </c>
      <c r="I45" s="48"/>
      <c r="J45" s="24" t="str">
        <f t="shared" si="18"/>
        <v/>
      </c>
      <c r="K45" s="26" t="str">
        <f t="shared" si="19"/>
        <v/>
      </c>
      <c r="L45" s="27" t="str">
        <f t="shared" si="20"/>
        <v/>
      </c>
    </row>
    <row r="46" spans="1:12" x14ac:dyDescent="0.4">
      <c r="A46" s="19">
        <f t="shared" si="12"/>
        <v>2026</v>
      </c>
      <c r="B46" s="19">
        <v>5</v>
      </c>
      <c r="C46" s="20" t="s">
        <v>9</v>
      </c>
      <c r="D46" s="47"/>
      <c r="E46" s="47"/>
      <c r="F46" s="52" t="str">
        <f t="shared" si="16"/>
        <v/>
      </c>
      <c r="G46" s="48"/>
      <c r="H46" s="61" t="str">
        <f t="shared" si="17"/>
        <v/>
      </c>
      <c r="I46" s="48"/>
      <c r="J46" s="24" t="str">
        <f t="shared" si="18"/>
        <v/>
      </c>
      <c r="K46" s="26" t="str">
        <f t="shared" si="19"/>
        <v/>
      </c>
      <c r="L46" s="27" t="str">
        <f t="shared" si="20"/>
        <v/>
      </c>
    </row>
    <row r="47" spans="1:12" x14ac:dyDescent="0.4">
      <c r="A47" s="19">
        <f t="shared" si="12"/>
        <v>2026</v>
      </c>
      <c r="B47" s="19">
        <v>6</v>
      </c>
      <c r="C47" s="20" t="s">
        <v>10</v>
      </c>
      <c r="D47" s="47"/>
      <c r="E47" s="47"/>
      <c r="F47" s="52" t="str">
        <f>IFERROR(D47/E47,"")</f>
        <v/>
      </c>
      <c r="G47" s="48"/>
      <c r="H47" s="61" t="str">
        <f>+IFERROR(G47/D47,"")</f>
        <v/>
      </c>
      <c r="I47" s="47"/>
      <c r="J47" s="24" t="str">
        <f>IFERROR(I47/D47/1000,"")</f>
        <v/>
      </c>
      <c r="K47" s="26" t="str">
        <f>IFERROR(J47/$L$1,"")</f>
        <v/>
      </c>
      <c r="L47" s="27" t="str">
        <f>+IFERROR(K47/L$4,"")</f>
        <v/>
      </c>
    </row>
    <row r="48" spans="1:12" x14ac:dyDescent="0.4">
      <c r="A48" s="19">
        <f t="shared" si="12"/>
        <v>2026</v>
      </c>
      <c r="B48" s="19">
        <v>7</v>
      </c>
      <c r="C48" s="20" t="s">
        <v>11</v>
      </c>
      <c r="D48" s="47"/>
      <c r="E48" s="47"/>
      <c r="F48" s="52" t="str">
        <f t="shared" si="16"/>
        <v/>
      </c>
      <c r="G48" s="48"/>
      <c r="H48" s="61" t="str">
        <f t="shared" si="17"/>
        <v/>
      </c>
      <c r="I48" s="47"/>
      <c r="J48" s="24" t="str">
        <f t="shared" si="18"/>
        <v/>
      </c>
      <c r="K48" s="26" t="str">
        <f t="shared" si="19"/>
        <v/>
      </c>
      <c r="L48" s="27" t="str">
        <f t="shared" si="20"/>
        <v/>
      </c>
    </row>
    <row r="49" spans="1:12" x14ac:dyDescent="0.4">
      <c r="A49" s="19">
        <f t="shared" si="12"/>
        <v>2026</v>
      </c>
      <c r="B49" s="19">
        <v>8</v>
      </c>
      <c r="C49" s="20" t="s">
        <v>12</v>
      </c>
      <c r="D49" s="47"/>
      <c r="E49" s="47"/>
      <c r="F49" s="52" t="str">
        <f t="shared" si="16"/>
        <v/>
      </c>
      <c r="G49" s="48"/>
      <c r="H49" s="61" t="str">
        <f t="shared" si="17"/>
        <v/>
      </c>
      <c r="I49" s="47"/>
      <c r="J49" s="24" t="str">
        <f t="shared" si="18"/>
        <v/>
      </c>
      <c r="K49" s="26" t="str">
        <f t="shared" si="19"/>
        <v/>
      </c>
      <c r="L49" s="27" t="str">
        <f t="shared" si="20"/>
        <v/>
      </c>
    </row>
    <row r="50" spans="1:12" x14ac:dyDescent="0.4">
      <c r="A50" s="19">
        <f t="shared" si="12"/>
        <v>2026</v>
      </c>
      <c r="B50" s="19">
        <v>9</v>
      </c>
      <c r="C50" s="20" t="s">
        <v>13</v>
      </c>
      <c r="D50" s="47"/>
      <c r="E50" s="47"/>
      <c r="F50" s="52" t="str">
        <f t="shared" si="16"/>
        <v/>
      </c>
      <c r="G50" s="48"/>
      <c r="H50" s="61" t="str">
        <f t="shared" si="17"/>
        <v/>
      </c>
      <c r="I50" s="47"/>
      <c r="J50" s="24" t="str">
        <f t="shared" si="18"/>
        <v/>
      </c>
      <c r="K50" s="26" t="str">
        <f t="shared" si="19"/>
        <v/>
      </c>
      <c r="L50" s="27" t="str">
        <f t="shared" si="20"/>
        <v/>
      </c>
    </row>
    <row r="51" spans="1:12" x14ac:dyDescent="0.4">
      <c r="A51" s="19">
        <f t="shared" si="12"/>
        <v>2026</v>
      </c>
      <c r="B51" s="19">
        <v>10</v>
      </c>
      <c r="C51" s="20" t="s">
        <v>14</v>
      </c>
      <c r="D51" s="47"/>
      <c r="E51" s="47"/>
      <c r="F51" s="52" t="str">
        <f t="shared" si="16"/>
        <v/>
      </c>
      <c r="G51" s="49"/>
      <c r="H51" s="61" t="str">
        <f t="shared" si="17"/>
        <v/>
      </c>
      <c r="I51" s="47"/>
      <c r="J51" s="24" t="str">
        <f t="shared" si="18"/>
        <v/>
      </c>
      <c r="K51" s="26" t="str">
        <f t="shared" si="19"/>
        <v/>
      </c>
      <c r="L51" s="27" t="str">
        <f t="shared" si="20"/>
        <v/>
      </c>
    </row>
    <row r="52" spans="1:12" x14ac:dyDescent="0.4">
      <c r="A52" s="19">
        <f t="shared" si="12"/>
        <v>2026</v>
      </c>
      <c r="B52" s="19">
        <v>11</v>
      </c>
      <c r="C52" s="20" t="s">
        <v>15</v>
      </c>
      <c r="D52" s="47"/>
      <c r="E52" s="47"/>
      <c r="F52" s="52" t="str">
        <f t="shared" si="16"/>
        <v/>
      </c>
      <c r="G52" s="53"/>
      <c r="H52" s="61" t="str">
        <f t="shared" si="17"/>
        <v/>
      </c>
      <c r="I52" s="47"/>
      <c r="J52" s="24" t="str">
        <f t="shared" si="18"/>
        <v/>
      </c>
      <c r="K52" s="26" t="str">
        <f t="shared" si="19"/>
        <v/>
      </c>
      <c r="L52" s="27" t="str">
        <f t="shared" si="20"/>
        <v/>
      </c>
    </row>
    <row r="53" spans="1:12" x14ac:dyDescent="0.4">
      <c r="A53" s="30">
        <f t="shared" si="12"/>
        <v>2026</v>
      </c>
      <c r="B53" s="30">
        <v>12</v>
      </c>
      <c r="C53" s="31" t="s">
        <v>17</v>
      </c>
      <c r="D53" s="54"/>
      <c r="E53" s="54"/>
      <c r="F53" s="55" t="str">
        <f t="shared" si="16"/>
        <v/>
      </c>
      <c r="G53" s="51"/>
      <c r="H53" s="71" t="str">
        <f t="shared" si="17"/>
        <v/>
      </c>
      <c r="I53" s="54"/>
      <c r="J53" s="35" t="str">
        <f t="shared" si="18"/>
        <v/>
      </c>
      <c r="K53" s="37" t="str">
        <f t="shared" si="19"/>
        <v/>
      </c>
      <c r="L53" s="38" t="str">
        <f t="shared" si="20"/>
        <v/>
      </c>
    </row>
    <row r="54" spans="1:12" s="28" customFormat="1" x14ac:dyDescent="0.4">
      <c r="A54" s="19">
        <f t="shared" si="12"/>
        <v>2027</v>
      </c>
      <c r="B54" s="19">
        <v>1</v>
      </c>
      <c r="C54" s="20" t="s">
        <v>5</v>
      </c>
      <c r="D54" s="47"/>
      <c r="E54" s="47"/>
      <c r="F54" s="22" t="str">
        <f>IFERROR(D54/E54,"")</f>
        <v/>
      </c>
      <c r="G54" s="48"/>
      <c r="H54" s="61" t="str">
        <f t="shared" si="17"/>
        <v/>
      </c>
      <c r="I54" s="47"/>
      <c r="J54" s="24" t="str">
        <f t="shared" si="18"/>
        <v/>
      </c>
      <c r="K54" s="26" t="str">
        <f t="shared" si="19"/>
        <v/>
      </c>
      <c r="L54" s="27" t="str">
        <f t="shared" si="20"/>
        <v/>
      </c>
    </row>
    <row r="55" spans="1:12" x14ac:dyDescent="0.4">
      <c r="A55" s="19">
        <f t="shared" si="12"/>
        <v>2027</v>
      </c>
      <c r="B55" s="19">
        <v>2</v>
      </c>
      <c r="C55" s="20" t="s">
        <v>6</v>
      </c>
      <c r="D55" s="47"/>
      <c r="E55" s="47"/>
      <c r="F55" s="22" t="str">
        <f t="shared" ref="F55:F65" si="21">IFERROR(D55/E55,"")</f>
        <v/>
      </c>
      <c r="G55" s="48"/>
      <c r="H55" s="61" t="str">
        <f t="shared" si="17"/>
        <v/>
      </c>
      <c r="I55" s="47"/>
      <c r="J55" s="24" t="str">
        <f t="shared" si="18"/>
        <v/>
      </c>
      <c r="K55" s="26" t="str">
        <f t="shared" si="19"/>
        <v/>
      </c>
      <c r="L55" s="27" t="str">
        <f t="shared" si="20"/>
        <v/>
      </c>
    </row>
    <row r="56" spans="1:12" x14ac:dyDescent="0.4">
      <c r="A56" s="19">
        <f t="shared" si="12"/>
        <v>2027</v>
      </c>
      <c r="B56" s="19">
        <v>3</v>
      </c>
      <c r="C56" s="20" t="s">
        <v>7</v>
      </c>
      <c r="D56" s="47"/>
      <c r="E56" s="47"/>
      <c r="F56" s="22" t="str">
        <f t="shared" si="21"/>
        <v/>
      </c>
      <c r="G56" s="48"/>
      <c r="H56" s="61" t="str">
        <f t="shared" si="17"/>
        <v/>
      </c>
      <c r="I56" s="48"/>
      <c r="J56" s="24" t="str">
        <f t="shared" si="18"/>
        <v/>
      </c>
      <c r="K56" s="26" t="str">
        <f t="shared" si="19"/>
        <v/>
      </c>
      <c r="L56" s="27" t="str">
        <f t="shared" si="20"/>
        <v/>
      </c>
    </row>
    <row r="57" spans="1:12" x14ac:dyDescent="0.4">
      <c r="A57" s="19">
        <f t="shared" si="12"/>
        <v>2027</v>
      </c>
      <c r="B57" s="19">
        <v>4</v>
      </c>
      <c r="C57" s="20" t="s">
        <v>8</v>
      </c>
      <c r="D57" s="47"/>
      <c r="E57" s="47"/>
      <c r="F57" s="22" t="str">
        <f t="shared" si="21"/>
        <v/>
      </c>
      <c r="G57" s="48"/>
      <c r="H57" s="61" t="str">
        <f t="shared" si="17"/>
        <v/>
      </c>
      <c r="I57" s="48"/>
      <c r="J57" s="24" t="str">
        <f t="shared" si="18"/>
        <v/>
      </c>
      <c r="K57" s="26" t="str">
        <f t="shared" si="19"/>
        <v/>
      </c>
      <c r="L57" s="27" t="str">
        <f t="shared" si="20"/>
        <v/>
      </c>
    </row>
    <row r="58" spans="1:12" x14ac:dyDescent="0.4">
      <c r="A58" s="19">
        <f t="shared" si="12"/>
        <v>2027</v>
      </c>
      <c r="B58" s="19">
        <v>5</v>
      </c>
      <c r="C58" s="20" t="s">
        <v>9</v>
      </c>
      <c r="D58" s="47"/>
      <c r="E58" s="47"/>
      <c r="F58" s="22" t="str">
        <f t="shared" si="21"/>
        <v/>
      </c>
      <c r="G58" s="48"/>
      <c r="H58" s="61" t="str">
        <f t="shared" si="17"/>
        <v/>
      </c>
      <c r="I58" s="48"/>
      <c r="J58" s="24" t="str">
        <f t="shared" si="18"/>
        <v/>
      </c>
      <c r="K58" s="26" t="str">
        <f t="shared" si="19"/>
        <v/>
      </c>
      <c r="L58" s="27" t="str">
        <f t="shared" si="20"/>
        <v/>
      </c>
    </row>
    <row r="59" spans="1:12" x14ac:dyDescent="0.4">
      <c r="A59" s="19">
        <f t="shared" si="12"/>
        <v>2027</v>
      </c>
      <c r="B59" s="19">
        <v>6</v>
      </c>
      <c r="C59" s="20" t="s">
        <v>10</v>
      </c>
      <c r="D59" s="47"/>
      <c r="E59" s="47"/>
      <c r="F59" s="22" t="str">
        <f t="shared" si="21"/>
        <v/>
      </c>
      <c r="G59" s="48"/>
      <c r="H59" s="61" t="str">
        <f>+IFERROR(G59/D59,"")</f>
        <v/>
      </c>
      <c r="I59" s="47"/>
      <c r="J59" s="24" t="str">
        <f>IFERROR(I59/D59/1000,"")</f>
        <v/>
      </c>
      <c r="K59" s="26" t="str">
        <f>IFERROR(J59/$L$1,"")</f>
        <v/>
      </c>
      <c r="L59" s="27" t="str">
        <f>+IFERROR(K59/L$4,"")</f>
        <v/>
      </c>
    </row>
    <row r="60" spans="1:12" x14ac:dyDescent="0.4">
      <c r="A60" s="19">
        <f t="shared" si="12"/>
        <v>2027</v>
      </c>
      <c r="B60" s="19">
        <v>7</v>
      </c>
      <c r="C60" s="20" t="s">
        <v>11</v>
      </c>
      <c r="D60" s="47"/>
      <c r="E60" s="47"/>
      <c r="F60" s="22" t="str">
        <f t="shared" si="21"/>
        <v/>
      </c>
      <c r="G60" s="48"/>
      <c r="H60" s="61" t="str">
        <f t="shared" si="17"/>
        <v/>
      </c>
      <c r="I60" s="47"/>
      <c r="J60" s="24" t="str">
        <f t="shared" si="18"/>
        <v/>
      </c>
      <c r="K60" s="26" t="str">
        <f t="shared" si="19"/>
        <v/>
      </c>
      <c r="L60" s="27" t="str">
        <f t="shared" si="20"/>
        <v/>
      </c>
    </row>
    <row r="61" spans="1:12" x14ac:dyDescent="0.4">
      <c r="A61" s="19">
        <f t="shared" si="12"/>
        <v>2027</v>
      </c>
      <c r="B61" s="19">
        <v>8</v>
      </c>
      <c r="C61" s="20" t="s">
        <v>12</v>
      </c>
      <c r="D61" s="47"/>
      <c r="E61" s="47"/>
      <c r="F61" s="22" t="str">
        <f t="shared" si="21"/>
        <v/>
      </c>
      <c r="G61" s="48"/>
      <c r="H61" s="61" t="str">
        <f t="shared" si="17"/>
        <v/>
      </c>
      <c r="I61" s="47"/>
      <c r="J61" s="24" t="str">
        <f t="shared" si="18"/>
        <v/>
      </c>
      <c r="K61" s="26" t="str">
        <f t="shared" si="19"/>
        <v/>
      </c>
      <c r="L61" s="27" t="str">
        <f t="shared" si="20"/>
        <v/>
      </c>
    </row>
    <row r="62" spans="1:12" x14ac:dyDescent="0.4">
      <c r="A62" s="19">
        <f t="shared" si="12"/>
        <v>2027</v>
      </c>
      <c r="B62" s="19">
        <v>9</v>
      </c>
      <c r="C62" s="20" t="s">
        <v>13</v>
      </c>
      <c r="D62" s="47"/>
      <c r="E62" s="47"/>
      <c r="F62" s="22" t="str">
        <f t="shared" si="21"/>
        <v/>
      </c>
      <c r="G62" s="48"/>
      <c r="H62" s="61" t="str">
        <f t="shared" si="17"/>
        <v/>
      </c>
      <c r="I62" s="47"/>
      <c r="J62" s="24" t="str">
        <f t="shared" si="18"/>
        <v/>
      </c>
      <c r="K62" s="26" t="str">
        <f t="shared" si="19"/>
        <v/>
      </c>
      <c r="L62" s="27" t="str">
        <f t="shared" si="20"/>
        <v/>
      </c>
    </row>
    <row r="63" spans="1:12" x14ac:dyDescent="0.4">
      <c r="A63" s="19">
        <f t="shared" si="12"/>
        <v>2027</v>
      </c>
      <c r="B63" s="19">
        <v>10</v>
      </c>
      <c r="C63" s="20" t="s">
        <v>14</v>
      </c>
      <c r="D63" s="47"/>
      <c r="E63" s="47"/>
      <c r="F63" s="22" t="str">
        <f t="shared" si="21"/>
        <v/>
      </c>
      <c r="G63" s="49"/>
      <c r="H63" s="61" t="str">
        <f t="shared" si="17"/>
        <v/>
      </c>
      <c r="I63" s="47"/>
      <c r="J63" s="24" t="str">
        <f t="shared" si="18"/>
        <v/>
      </c>
      <c r="K63" s="26" t="str">
        <f t="shared" si="19"/>
        <v/>
      </c>
      <c r="L63" s="27" t="str">
        <f t="shared" si="20"/>
        <v/>
      </c>
    </row>
    <row r="64" spans="1:12" x14ac:dyDescent="0.4">
      <c r="A64" s="19">
        <f t="shared" si="12"/>
        <v>2027</v>
      </c>
      <c r="B64" s="19">
        <v>11</v>
      </c>
      <c r="C64" s="20" t="s">
        <v>15</v>
      </c>
      <c r="D64" s="47"/>
      <c r="E64" s="47"/>
      <c r="F64" s="22" t="str">
        <f t="shared" si="21"/>
        <v/>
      </c>
      <c r="G64" s="49"/>
      <c r="H64" s="61" t="str">
        <f t="shared" si="17"/>
        <v/>
      </c>
      <c r="I64" s="47"/>
      <c r="J64" s="24" t="str">
        <f t="shared" si="18"/>
        <v/>
      </c>
      <c r="K64" s="26" t="str">
        <f t="shared" si="19"/>
        <v/>
      </c>
      <c r="L64" s="27" t="str">
        <f t="shared" si="20"/>
        <v/>
      </c>
    </row>
    <row r="65" spans="1:12" x14ac:dyDescent="0.4">
      <c r="A65" s="30">
        <f t="shared" si="12"/>
        <v>2027</v>
      </c>
      <c r="B65" s="30">
        <v>12</v>
      </c>
      <c r="C65" s="20" t="s">
        <v>17</v>
      </c>
      <c r="D65" s="56"/>
      <c r="E65" s="56"/>
      <c r="F65" s="22" t="str">
        <f t="shared" si="21"/>
        <v/>
      </c>
      <c r="G65" s="53"/>
      <c r="H65" s="71" t="str">
        <f t="shared" si="17"/>
        <v/>
      </c>
      <c r="I65" s="56"/>
      <c r="J65" s="35" t="str">
        <f t="shared" si="18"/>
        <v/>
      </c>
      <c r="K65" s="37" t="str">
        <f t="shared" si="19"/>
        <v/>
      </c>
      <c r="L65" s="38" t="str">
        <f t="shared" si="20"/>
        <v/>
      </c>
    </row>
    <row r="66" spans="1:12" s="28" customFormat="1" ht="15" thickBot="1" x14ac:dyDescent="0.45">
      <c r="A66" s="57"/>
      <c r="B66" s="57"/>
      <c r="C66" s="57" t="s">
        <v>16</v>
      </c>
      <c r="D66" s="58">
        <f>SUM(D6:D65)</f>
        <v>0</v>
      </c>
      <c r="E66" s="58">
        <f>SUM(E6:E65)</f>
        <v>0</v>
      </c>
      <c r="F66" s="58" t="str">
        <f t="shared" si="2"/>
        <v/>
      </c>
      <c r="G66" s="58">
        <f>SUM(G6:G65)</f>
        <v>0</v>
      </c>
      <c r="H66" s="72" t="str">
        <f t="shared" si="0"/>
        <v/>
      </c>
      <c r="I66" s="58">
        <f>SUM(I6:I65)</f>
        <v>0</v>
      </c>
      <c r="J66" s="59" t="str">
        <f t="shared" si="1"/>
        <v/>
      </c>
      <c r="K66" s="58" t="str">
        <f t="shared" si="3"/>
        <v/>
      </c>
      <c r="L66" s="60" t="str">
        <f t="shared" si="4"/>
        <v/>
      </c>
    </row>
    <row r="131" s="3" customFormat="1" x14ac:dyDescent="0.4"/>
    <row r="132" s="3" customFormat="1" x14ac:dyDescent="0.4"/>
    <row r="133" s="3" customFormat="1" x14ac:dyDescent="0.4"/>
    <row r="134" s="3" customFormat="1" x14ac:dyDescent="0.4"/>
    <row r="135" s="3" customFormat="1" x14ac:dyDescent="0.4"/>
    <row r="136" s="3" customFormat="1" x14ac:dyDescent="0.4"/>
    <row r="137" s="3" customFormat="1" x14ac:dyDescent="0.4"/>
    <row r="138" s="3" customFormat="1" x14ac:dyDescent="0.4"/>
    <row r="139" s="3" customFormat="1" x14ac:dyDescent="0.4"/>
    <row r="140" s="3" customFormat="1" x14ac:dyDescent="0.4"/>
    <row r="141" s="3" customFormat="1" x14ac:dyDescent="0.4"/>
    <row r="142" s="3" customFormat="1" x14ac:dyDescent="0.4"/>
    <row r="143" s="3" customFormat="1" x14ac:dyDescent="0.4"/>
    <row r="144" s="3" customFormat="1" x14ac:dyDescent="0.4"/>
    <row r="145" s="3" customFormat="1" x14ac:dyDescent="0.4"/>
    <row r="146" s="3" customFormat="1" x14ac:dyDescent="0.4"/>
    <row r="147" s="3" customFormat="1" x14ac:dyDescent="0.4"/>
    <row r="148" s="3" customFormat="1" x14ac:dyDescent="0.4"/>
    <row r="149" s="3" customFormat="1" x14ac:dyDescent="0.4"/>
    <row r="150" s="3" customFormat="1" x14ac:dyDescent="0.4"/>
    <row r="151" s="3" customFormat="1" x14ac:dyDescent="0.4"/>
    <row r="152" s="3" customFormat="1" x14ac:dyDescent="0.4"/>
    <row r="153" s="3" customFormat="1" x14ac:dyDescent="0.4"/>
    <row r="154" s="3" customFormat="1" x14ac:dyDescent="0.4"/>
    <row r="155" s="3" customFormat="1" x14ac:dyDescent="0.4"/>
    <row r="156" s="3" customFormat="1" x14ac:dyDescent="0.4"/>
    <row r="157" s="3" customFormat="1" x14ac:dyDescent="0.4"/>
    <row r="158" s="3" customFormat="1" x14ac:dyDescent="0.4"/>
    <row r="159" s="3" customFormat="1" x14ac:dyDescent="0.4"/>
    <row r="160" s="3" customFormat="1" x14ac:dyDescent="0.4"/>
    <row r="161" s="3" customFormat="1" x14ac:dyDescent="0.4"/>
    <row r="162" s="3" customFormat="1" x14ac:dyDescent="0.4"/>
    <row r="163" s="3" customFormat="1" x14ac:dyDescent="0.4"/>
    <row r="164" s="3" customFormat="1" x14ac:dyDescent="0.4"/>
    <row r="165" s="3" customFormat="1" x14ac:dyDescent="0.4"/>
    <row r="166" s="3" customFormat="1" x14ac:dyDescent="0.4"/>
    <row r="167" s="3" customFormat="1" x14ac:dyDescent="0.4"/>
    <row r="168" s="3" customFormat="1" x14ac:dyDescent="0.4"/>
    <row r="169" s="3" customFormat="1" x14ac:dyDescent="0.4"/>
    <row r="170" s="3" customFormat="1" x14ac:dyDescent="0.4"/>
    <row r="171" s="3" customFormat="1" x14ac:dyDescent="0.4"/>
    <row r="172" s="3" customFormat="1" x14ac:dyDescent="0.4"/>
    <row r="173" s="3" customFormat="1" x14ac:dyDescent="0.4"/>
    <row r="174" s="3" customFormat="1" x14ac:dyDescent="0.4"/>
    <row r="175" s="3" customFormat="1" x14ac:dyDescent="0.4"/>
    <row r="176" s="3" customFormat="1" x14ac:dyDescent="0.4"/>
    <row r="177" s="3" customFormat="1" x14ac:dyDescent="0.4"/>
    <row r="178" s="3" customFormat="1" x14ac:dyDescent="0.4"/>
    <row r="179" s="3" customFormat="1" x14ac:dyDescent="0.4"/>
    <row r="180" s="3" customFormat="1" x14ac:dyDescent="0.4"/>
    <row r="181" s="3" customFormat="1" x14ac:dyDescent="0.4"/>
    <row r="182" s="3" customFormat="1" x14ac:dyDescent="0.4"/>
    <row r="183" s="3" customFormat="1" x14ac:dyDescent="0.4"/>
    <row r="184" s="3" customFormat="1" x14ac:dyDescent="0.4"/>
    <row r="185" s="3" customFormat="1" x14ac:dyDescent="0.4"/>
    <row r="186" s="3" customFormat="1" x14ac:dyDescent="0.4"/>
    <row r="187" s="3" customFormat="1" x14ac:dyDescent="0.4"/>
    <row r="188" s="3" customFormat="1" x14ac:dyDescent="0.4"/>
    <row r="189" s="3" customFormat="1" x14ac:dyDescent="0.4"/>
    <row r="190" s="3" customFormat="1" x14ac:dyDescent="0.4"/>
    <row r="191" s="3" customFormat="1" x14ac:dyDescent="0.4"/>
    <row r="192" s="3" customFormat="1" x14ac:dyDescent="0.4"/>
    <row r="193" s="3" customFormat="1" x14ac:dyDescent="0.4"/>
    <row r="194" s="3" customFormat="1" x14ac:dyDescent="0.4"/>
    <row r="195" s="3" customFormat="1" x14ac:dyDescent="0.4"/>
    <row r="196" s="3" customFormat="1" x14ac:dyDescent="0.4"/>
    <row r="197" s="3" customFormat="1" x14ac:dyDescent="0.4"/>
    <row r="198" s="3" customFormat="1" x14ac:dyDescent="0.4"/>
    <row r="199" s="3" customFormat="1" x14ac:dyDescent="0.4"/>
    <row r="200" s="3" customFormat="1" x14ac:dyDescent="0.4"/>
    <row r="201" s="3" customFormat="1" x14ac:dyDescent="0.4"/>
    <row r="202" s="3" customFormat="1" x14ac:dyDescent="0.4"/>
    <row r="203" s="3" customFormat="1" x14ac:dyDescent="0.4"/>
    <row r="204" s="3" customFormat="1" x14ac:dyDescent="0.4"/>
    <row r="205" s="3" customFormat="1" x14ac:dyDescent="0.4"/>
    <row r="206" s="3" customFormat="1" x14ac:dyDescent="0.4"/>
    <row r="207" s="3" customFormat="1" x14ac:dyDescent="0.4"/>
    <row r="208" s="3" customFormat="1" x14ac:dyDescent="0.4"/>
    <row r="209" s="3" customFormat="1" x14ac:dyDescent="0.4"/>
    <row r="210" s="3" customFormat="1" x14ac:dyDescent="0.4"/>
    <row r="211" s="3" customFormat="1" x14ac:dyDescent="0.4"/>
    <row r="212" s="3" customFormat="1" x14ac:dyDescent="0.4"/>
    <row r="213" s="3" customFormat="1" x14ac:dyDescent="0.4"/>
    <row r="214" s="3" customFormat="1" x14ac:dyDescent="0.4"/>
  </sheetData>
  <sheetProtection sheet="1" formatCells="0" formatColumns="0" formatRows="0" sort="0" autoFilter="0" pivotTables="0"/>
  <conditionalFormatting sqref="H6:H66">
    <cfRule type="colorScale" priority="4">
      <colorScale>
        <cfvo type="min"/>
        <cfvo type="percentile" val="50"/>
        <cfvo type="max"/>
        <color rgb="FF63BE7B"/>
        <color rgb="FFFFEB84"/>
        <color rgb="FFF8696B"/>
      </colorScale>
    </cfRule>
  </conditionalFormatting>
  <conditionalFormatting sqref="J6:J66">
    <cfRule type="colorScale" priority="6">
      <colorScale>
        <cfvo type="min"/>
        <cfvo type="percentile" val="50"/>
        <cfvo type="max"/>
        <color rgb="FF63BE7B"/>
        <color rgb="FFFFEB84"/>
        <color rgb="FFF8696B"/>
      </colorScale>
    </cfRule>
  </conditionalFormatting>
  <conditionalFormatting sqref="L6:L66">
    <cfRule type="colorScale" priority="8">
      <colorScale>
        <cfvo type="min"/>
        <cfvo type="percentile" val="50"/>
        <cfvo type="max"/>
        <color rgb="FF63BE7B"/>
        <color rgb="FFFFEB84"/>
        <color rgb="FFF8696B"/>
      </colorScale>
    </cfRule>
  </conditionalFormatting>
  <pageMargins left="0.70866141732283472" right="0.70866141732283472" top="0.74803149606299213" bottom="0.74803149606299213" header="0.31496062992125984" footer="0.31496062992125984"/>
  <pageSetup paperSize="9" scale="54" orientation="landscape" verticalDpi="0" r:id="rId1"/>
  <headerFooter>
    <oddHeader>&amp;A</oddHeader>
    <oddFooter>&amp;F</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65C3B-18B2-4029-B964-2B045CF28676}">
  <sheetPr>
    <tabColor theme="5"/>
    <pageSetUpPr fitToPage="1"/>
  </sheetPr>
  <dimension ref="B19:X46"/>
  <sheetViews>
    <sheetView showGridLines="0" workbookViewId="0">
      <selection activeCell="L27" sqref="L27"/>
    </sheetView>
  </sheetViews>
  <sheetFormatPr defaultColWidth="9.15234375" defaultRowHeight="14.6" x14ac:dyDescent="0.4"/>
  <cols>
    <col min="2" max="2" width="15.15234375" customWidth="1"/>
    <col min="3" max="3" width="15.23046875" customWidth="1"/>
    <col min="4" max="4" width="9.921875" bestFit="1" customWidth="1"/>
    <col min="5" max="5" width="11.84375" bestFit="1" customWidth="1"/>
    <col min="6" max="6" width="16" bestFit="1" customWidth="1"/>
    <col min="10" max="10" width="2.69140625" style="2" customWidth="1"/>
    <col min="11" max="11" width="2.69140625" customWidth="1"/>
    <col min="12" max="12" width="10.69140625" bestFit="1" customWidth="1"/>
    <col min="15" max="15" width="13.4609375" customWidth="1"/>
    <col min="17" max="17" width="12.53515625" bestFit="1" customWidth="1"/>
    <col min="18" max="18" width="15.53515625" bestFit="1" customWidth="1"/>
    <col min="19" max="19" width="2.69140625" style="2" customWidth="1"/>
    <col min="20" max="20" width="3.4609375" customWidth="1"/>
    <col min="21" max="21" width="2.921875" customWidth="1"/>
    <col min="22" max="22" width="12.53515625" bestFit="1" customWidth="1"/>
    <col min="23" max="23" width="15.53515625" bestFit="1" customWidth="1"/>
    <col min="24" max="24" width="14.53515625" bestFit="1" customWidth="1"/>
    <col min="25" max="25" width="42" bestFit="1" customWidth="1"/>
    <col min="26" max="26" width="25.921875" bestFit="1" customWidth="1"/>
    <col min="27" max="27" width="32.3828125" bestFit="1" customWidth="1"/>
    <col min="28" max="28" width="30.3828125" bestFit="1" customWidth="1"/>
    <col min="29" max="29" width="21.15234375" bestFit="1" customWidth="1"/>
    <col min="30" max="30" width="26.15234375" bestFit="1" customWidth="1"/>
    <col min="31" max="31" width="26" bestFit="1" customWidth="1"/>
  </cols>
  <sheetData>
    <row r="19" spans="2:24" s="2" customFormat="1" x14ac:dyDescent="0.4"/>
    <row r="27" spans="2:24" x14ac:dyDescent="0.4">
      <c r="B27" s="1" t="s">
        <v>31</v>
      </c>
      <c r="C27" t="s" vm="1">
        <v>32</v>
      </c>
      <c r="L27" s="1" t="s">
        <v>31</v>
      </c>
      <c r="M27" t="s" vm="1">
        <v>32</v>
      </c>
    </row>
    <row r="29" spans="2:24" x14ac:dyDescent="0.4">
      <c r="B29" s="1" t="s">
        <v>36</v>
      </c>
      <c r="C29" t="s">
        <v>16</v>
      </c>
      <c r="D29" t="s">
        <v>30</v>
      </c>
      <c r="L29" s="1" t="s">
        <v>36</v>
      </c>
      <c r="M29" t="s">
        <v>30</v>
      </c>
      <c r="V29" s="62"/>
      <c r="W29" s="63"/>
      <c r="X29" s="64"/>
    </row>
    <row r="30" spans="2:24" x14ac:dyDescent="0.4">
      <c r="V30" s="65"/>
      <c r="W30" s="66"/>
      <c r="X30" s="67"/>
    </row>
    <row r="31" spans="2:24" x14ac:dyDescent="0.4">
      <c r="V31" s="65"/>
      <c r="W31" s="66"/>
      <c r="X31" s="67"/>
    </row>
    <row r="32" spans="2:24" x14ac:dyDescent="0.4">
      <c r="V32" s="65"/>
      <c r="W32" s="66"/>
      <c r="X32" s="67"/>
    </row>
    <row r="33" spans="22:24" x14ac:dyDescent="0.4">
      <c r="V33" s="65"/>
      <c r="W33" s="66"/>
      <c r="X33" s="67"/>
    </row>
    <row r="34" spans="22:24" x14ac:dyDescent="0.4">
      <c r="V34" s="65"/>
      <c r="W34" s="66"/>
      <c r="X34" s="67"/>
    </row>
    <row r="35" spans="22:24" x14ac:dyDescent="0.4">
      <c r="V35" s="65"/>
      <c r="W35" s="66"/>
      <c r="X35" s="67"/>
    </row>
    <row r="36" spans="22:24" x14ac:dyDescent="0.4">
      <c r="V36" s="65"/>
      <c r="W36" s="66"/>
      <c r="X36" s="67"/>
    </row>
    <row r="37" spans="22:24" x14ac:dyDescent="0.4">
      <c r="V37" s="65"/>
      <c r="W37" s="66"/>
      <c r="X37" s="67"/>
    </row>
    <row r="38" spans="22:24" x14ac:dyDescent="0.4">
      <c r="V38" s="65"/>
      <c r="W38" s="66"/>
      <c r="X38" s="67"/>
    </row>
    <row r="39" spans="22:24" x14ac:dyDescent="0.4">
      <c r="V39" s="65"/>
      <c r="W39" s="66"/>
      <c r="X39" s="67"/>
    </row>
    <row r="40" spans="22:24" x14ac:dyDescent="0.4">
      <c r="V40" s="65"/>
      <c r="W40" s="66"/>
      <c r="X40" s="67"/>
    </row>
    <row r="41" spans="22:24" x14ac:dyDescent="0.4">
      <c r="V41" s="65"/>
      <c r="W41" s="66"/>
      <c r="X41" s="67"/>
    </row>
    <row r="42" spans="22:24" x14ac:dyDescent="0.4">
      <c r="V42" s="65"/>
      <c r="W42" s="66"/>
      <c r="X42" s="67"/>
    </row>
    <row r="43" spans="22:24" x14ac:dyDescent="0.4">
      <c r="V43" s="65"/>
      <c r="W43" s="66"/>
      <c r="X43" s="67"/>
    </row>
    <row r="44" spans="22:24" x14ac:dyDescent="0.4">
      <c r="V44" s="65"/>
      <c r="W44" s="66"/>
      <c r="X44" s="67"/>
    </row>
    <row r="45" spans="22:24" x14ac:dyDescent="0.4">
      <c r="V45" s="65"/>
      <c r="W45" s="66"/>
      <c r="X45" s="67"/>
    </row>
    <row r="46" spans="22:24" x14ac:dyDescent="0.4">
      <c r="V46" s="68"/>
      <c r="W46" s="69"/>
      <c r="X46" s="70"/>
    </row>
  </sheetData>
  <sheetProtection formatCells="0" formatColumns="0" formatRows="0" insertColumns="0" insertRows="0" sort="0" autoFilter="0" pivotTables="0"/>
  <pageMargins left="0.70866141732283472" right="0.70866141732283472" top="0.74803149606299213" bottom="0.74803149606299213" header="0.31496062992125984" footer="0.31496062992125984"/>
  <pageSetup paperSize="9" scale="54" orientation="landscape" verticalDpi="0" r:id="rId4"/>
  <headerFooter>
    <oddHeader>&amp;A</oddHeader>
    <oddFooter>&amp;F</oddFooter>
  </headerFooter>
  <drawing r:id="rId5"/>
  <extLst>
    <ext xmlns:x14="http://schemas.microsoft.com/office/spreadsheetml/2009/9/main" uri="{A8765BA9-456A-4dab-B4F3-ACF838C121DE}">
      <x14:slicerList>
        <x14:slicer r:id="rId6"/>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I n d i c a t o r _ 4 c 8 2 f 0 3 8 - 0 8 a b - 4 2 7 0 - a 6 0 b - 6 4 2 5 a 0 f 8 d a 3 5 " > < C u s t o m C o n t e n t > < ! [ C D A T A [ < T a b l e W i d g e t G r i d S e r i a l i z a t i o n   x m l n s : x s d = " h t t p : / / w w w . w 3 . o r g / 2 0 0 1 / X M L S c h e m a "   x m l n s : x s i = " h t t p : / / w w w . w 3 . o r g / 2 0 0 1 / X M L S c h e m a - i n s t a n c e " > < C o l u m n S u g g e s t e d T y p e   / > < C o l u m n F o r m a t   / > < C o l u m n A c c u r a c y   / > < C o l u m n C u r r e n c y S y m b o l   / > < C o l u m n P o s i t i v e P a t t e r n   / > < C o l u m n N e g a t i v e P a t t e r n   / > < C o l u m n W i d t h s > < i t e m > < k e y > < s t r i n g > I n d i c a t o r < / s t r i n g > < / k e y > < v a l u e > < i n t > 1 5 0 < / i n t > < / v a l u e > < / i t e m > < i t e m > < k e y > < s t r i n g > T y p e < / s t r i n g > < / k e y > < v a l u e > < i n t > 1 1 0 < / i n t > < / v a l u e > < / i t e m > < / C o l u m n W i d t h s > < C o l u m n D i s p l a y I n d e x > < i t e m > < k e y > < s t r i n g > I n d i c a t o r < / s t r i n g > < / k e y > < v a l u e > < i n t > 0 < / i n t > < / v a l u e > < / i t e m > < i t e m > < k e y > < s t r i n g > T y p e < / s t r i n g > < / k e y > < v a l u e > < i n t > 1 < / 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T a b l e O r d e r " > < C u s t o m C o n t e n t > < ! [ C D A T A [ I n d i c a t o r _ 4 c 8 2 f 0 3 8 - 0 8 a b - 4 2 7 0 - a 6 0 b - 6 4 2 5 a 0 f 8 d a 3 5 , R e n d e m e n t _ c c f b c 2 3 d - 2 7 c b - 4 f 7 5 - b a 6 0 - c c e 1 3 d 8 2 b d e e , R e n d e m e n t _ p v i o t _ e 6 f 3 6 7 1 4 - 5 9 e 1 - 4 f 4 2 - 9 4 6 9 - f c 5 8 c 1 2 7 5 a a 1 ] ] > < / C u s t o m C o n t e n t > < / G e m i n i > 
</file>

<file path=customXml/item11.xml>��< ? x m l   v e r s i o n = " 1 . 0 "   e n c o d i n g = " U T F - 1 6 " ? > < G e m i n i   x m l n s = " h t t p : / / g e m i n i / p i v o t c u s t o m i z a t i o n / L i n k e d T a b l e U p d a t e M o d e " > < C u s t o m C o n t e n t > < ! [ C D A T A [ T r u e ] ] > < / C u s t o m C o n t e n t > < / G e m i n i > 
</file>

<file path=customXml/item12.xml><?xml version="1.0" encoding="utf-8"?>
<?mso-contentType ?>
<FormTemplates xmlns="http://schemas.microsoft.com/sharepoint/v3/contenttype/forms">
  <Display>DocumentLibraryForm</Display>
  <Edit>DocumentLibraryForm</Edit>
  <New>DocumentLibraryForm</New>
</FormTemplates>
</file>

<file path=customXml/item13.xml>��< ? x m l   v e r s i o n = " 1 . 0 "   e n c o d i n g = " U T F - 1 6 " ? > < G e m i n i   x m l n s = " h t t p : / / g e m i n i / p i v o t c u s t o m i z a t i o n / S h o w I m p l i c i t M e a s u r e s " > < C u s t o m C o n t e n t > < ! [ C D A T A [ F a l s e ] ] > < / C u s t o m C o n t e n t > < / G e m i n i > 
</file>

<file path=customXml/item14.xml>��< ? x m l   v e r s i o n = " 1 . 0 "   e n c o d i n g = " U T F - 1 6 " ? > < G e m i n i   x m l n s = " h t t p : / / g e m i n i / p i v o t c u s t o m i z a t i o n / T a b l e X M L _ R e n d e m e n t _ c c f b c 2 3 d - 2 7 c b - 4 f 7 5 - b a 6 0 - c c e 1 3 d 8 2 b d e e " > < C u s t o m C o n t e n t > < ! [ C D A T A [ < T a b l e W i d g e t G r i d S e r i a l i z a t i o n   x m l n s : x s d = " h t t p : / / w w w . w 3 . o r g / 2 0 0 1 / X M L S c h e m a "   x m l n s : x s i = " h t t p : / / w w w . w 3 . o r g / 2 0 0 1 / X M L S c h e m a - i n s t a n c e " > < C o l u m n S u g g e s t e d T y p e   / > < C o l u m n F o r m a t   / > < C o l u m n A c c u r a c y   / > < C o l u m n C u r r e n c y S y m b o l   / > < C o l u m n P o s i t i v e P a t t e r n   / > < C o l u m n N e g a t i v e P a t t e r n   / > < C o l u m n W i d t h s > < i t e m > < k e y > < s t r i n g > Q t �   m e n s u e l l e   n o i x   b r u t e s   ( M t ) < / s t r i n g > < / k e y > < v a l u e > < i n t > 4 0 3 < / i n t > < / v a l u e > < / i t e m > < i t e m > < k e y > < s t r i n g > N b   d e   j o u r   d e   t r a v a i l < / s t r i n g > < / k e y > < v a l u e > < i n t > 2 8 2 < / i n t > < / v a l u e > < / i t e m > < i t e m > < k e y > < s t r i n g > Q t �   j o u r n a l i � r e   n o i x   b r u t e s   ( M t / j o u r ) < / s t r i n g > < / k e y > < v a l u e > < i n t > 4 5 6 < / i n t > < / v a l u e > < / i t e m > < i t e m > < k e y > < s t r i n g > N b   e m p l o y � s   e n   m o y e n n e < / s t r i n g > < / k e y > < v a l u e > < i n t > 3 5 0 < / i n t > < / v a l u e > < / i t e m > < i t e m > < k e y > < s t r i n g > R e n d e m e n t   ( M t / e m p l o y � / m o i s ) < / s t r i n g > < / k e y > < v a l u e > < i n t > 4 0 5 < / i n t > < / v a l u e > < / i t e m > < i t e m > < k e y > < s t r i n g > M o n t a n t   d u   P e r s o n n e l   ( F C F A ) < / s t r i n g > < / k e y > < v a l u e > < i n t > 3 9 5 < / i n t > < / v a l u e > < / i t e m > < i t e m > < k e y > < s t r i n g > F C F A / k g   R C N < / s t r i n g > < / k e y > < v a l u e > < i n t > 2 1 9 < / i n t > < / v a l u e > < / i t e m > < i t e m > < k e y > < s t r i n g > F C F A / k g   d ' a m a n d e < / s t r i n g > < / k e y > < v a l u e > < i n t > 2 7 3 < / i n t > < / v a l u e > < / i t e m > < i t e m > < k e y > < s t r i n g > %   d u   p r i x   d e   v e n t e < / s t r i n g > < / k e y > < v a l u e > < i n t > 2 6 3 < / i n t > < / v a l u e > < / i t e m > < i t e m > < k e y > < s t r i n g > D a t e < / s t r i n g > < / k e y > < v a l u e > < i n t > 1 0 7 < / i n t > < / v a l u e > < / i t e m > < / C o l u m n W i d t h s > < C o l u m n D i s p l a y I n d e x > < i t e m > < k e y > < s t r i n g > Q t �   m e n s u e l l e   n o i x   b r u t e s   ( M t ) < / s t r i n g > < / k e y > < v a l u e > < i n t > 0 < / i n t > < / v a l u e > < / i t e m > < i t e m > < k e y > < s t r i n g > N b   d e   j o u r   d e   t r a v a i l < / s t r i n g > < / k e y > < v a l u e > < i n t > 1 < / i n t > < / v a l u e > < / i t e m > < i t e m > < k e y > < s t r i n g > Q t �   j o u r n a l i � r e   n o i x   b r u t e s   ( M t / j o u r ) < / s t r i n g > < / k e y > < v a l u e > < i n t > 2 < / i n t > < / v a l u e > < / i t e m > < i t e m > < k e y > < s t r i n g > N b   e m p l o y � s   e n   m o y e n n e < / s t r i n g > < / k e y > < v a l u e > < i n t > 3 < / i n t > < / v a l u e > < / i t e m > < i t e m > < k e y > < s t r i n g > R e n d e m e n t   ( M t / e m p l o y � / m o i s ) < / s t r i n g > < / k e y > < v a l u e > < i n t > 4 < / i n t > < / v a l u e > < / i t e m > < i t e m > < k e y > < s t r i n g > M o n t a n t   d u   P e r s o n n e l   ( F C F A ) < / s t r i n g > < / k e y > < v a l u e > < i n t > 5 < / i n t > < / v a l u e > < / i t e m > < i t e m > < k e y > < s t r i n g > F C F A / k g   R C N < / s t r i n g > < / k e y > < v a l u e > < i n t > 6 < / i n t > < / v a l u e > < / i t e m > < i t e m > < k e y > < s t r i n g > F C F A / k g   d ' a m a n d e < / s t r i n g > < / k e y > < v a l u e > < i n t > 7 < / i n t > < / v a l u e > < / i t e m > < i t e m > < k e y > < s t r i n g > %   d u   p r i x   d e   v e n t e < / s t r i n g > < / k e y > < v a l u e > < i n t > 8 < / i n t > < / v a l u e > < / i t e m > < i t e m > < k e y > < s t r i n g > D a t e < / s t r i n g > < / k e y > < v a l u e > < i n t > 9 < / i n t > < / v a l u e > < / i t e m > < / C o l u m n D i s p l a y I n d e x > < C o l u m n F r o z e n   / > < C o l u m n C h e c k e d   / > < C o l u m n F i l t e r   / > < S e l e c t i o n F i l t e r   / > < F i l t e r P a r a m e t e r s   / > < I s S o r t D e s c e n d i n g > f a l s e < / I s S o r t D e s c e n d i n g > < / T a b l e W i d g e t G r i d S e r i a l i z a t i o n > ] ] > < / C u s t o m C o n t e n t > < / G e m i n i > 
</file>

<file path=customXml/item15.xml><?xml version="1.0" encoding="utf-8"?>
<p:properties xmlns:p="http://schemas.microsoft.com/office/2006/metadata/properties" xmlns:xsi="http://www.w3.org/2001/XMLSchema-instance" xmlns:pc="http://schemas.microsoft.com/office/infopath/2007/PartnerControls">
  <documentManagement/>
</p:properties>
</file>

<file path=customXml/item16.xml>��< ? x m l   v e r s i o n = " 1 . 0 "   e n c o d i n g = " U T F - 1 6 " ? > < G e m i n i   x m l n s = " h t t p : / / g e m i n i / p i v o t c u s t o m i z a t i o n / S h o w H i d d e n " > < C u s t o m C o n t e n t > < ! [ C D A T A [ T r u e ] ] > < / C u s t o m C o n t e n t > < / G e m i n i > 
</file>

<file path=customXml/item17.xml>��< ? x m l   v e r s i o n = " 1 . 0 "   e n c o d i n g = " u t f - 1 6 " ? > < D a t a M a s h u p   s q m i d = " d 8 0 d 6 2 3 0 - e f f 9 - 4 6 f c - a 7 a 8 - a 6 5 7 1 6 d 7 8 4 e 0 "   x m l n s = " h t t p : / / s c h e m a s . m i c r o s o f t . c o m / D a t a M a s h u p " > A A A A A O E G A A B Q S w M E F A A C A A g A 4 Y J y X D q b E h m k A A A A 9 g A A A B I A H A B D b 2 5 m a W c v U G F j a 2 F n Z S 5 4 b W w g o h g A K K A U A A A A A A A A A A A A A A A A A A A A A A A A A A A A h Y 9 N D o I w G E S v Q r q n P x A T Q k p Z u A V j Y m L c N q V C I 3 w Y W i x 3 c + G R v I I Y R d 2 5 n D d v M X O / 3 n g + d W 1 w 0 Y M 1 P W S I Y Y o C D a q v D N Q Z G t 0 x T F A u + F a q k 6 x 1 M M t g 0 8 l W G W q c O 6 e E e O + x j 3 E / 1 C S i l J F D W e x U o z u J P r L 5 L 4 c G r J O g N B J 8 / x o j I s x W D M d R g i k n C + S l g a 8 Q z X u f 7 Q / k 6 7 F 1 4 6 A F t O G m 4 G S J n L w / i A d Q S w M E F A A C A A g A 4 Y J y 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G C c l z v X d n c 2 w M A A A w N A A A T A B w A R m 9 y b X V s Y X M v U 2 V j d G l v b j E u b S C i G A A o o B Q A A A A A A A A A A A A A A A A A A A A A A A A A A A C d V t 1 O I z c Y v U f i H S y v t p 1 U Q 0 J W V W 9 W e 5 G m o N I l Y Z f Q 9 g K h y J n 5 Q l w 8 d u T x R E E R 7 1 O e g x f r 5 / E k c S Y e Q k F I m R n b 5 5 z v x 8 f O I T F c S T J y v 9 3 P x 0 f H R / m M a U j J N c g U M p C G f C E C z P E R w b + R K n Q C + O V s m Y B o 9 w u t c c b f S j 9 M l H q I W q v b I c v g C 7 1 h E w F d e v d 0 2 1 f S 4 J S 7 2 A F 8 o P 0 Z k / e I f / M 4 h 0 8 U o c q 5 7 R v N Z D 5 V O u s r U W T S j u a R o 4 t X K 9 q T 8 u U Z a E w u p P n l 5 7 Y d f o r J i g 7 V e K B 4 v j 9 Q f T X 4 T g w s T f n x u 3 l 5 J h h T X o A Q Q K T i S z L R h Y G c R A P T C s B P S A r k H 5 R h f 4 1 m C 8 b F / r Q S 1 8 6 S T P C X f / U e d M c O t t Z 6 Z J F N Q K 8 J I J s L 9 f j y n B O Q J F O P I G U g 0 G 0 5 L N x 6 T S f D M E O 4 A 0 w 7 w 8 l p Q b 6 B z h V i C h K d 9 8 9 7 g S j t 5 8 7 D P b n u D 5 s H 0 x 9 Z x l D D / o y P l m W u M W D M 0 Q I l Q k 3 Q U 2 t T / V 6 a Y u 2 / a Z j y Z W P x 8 6 j e J k j j 1 x p Y M i P 0 l J I f y A 3 W t n 2 u V R a N Y 0 K l O B l e 0 p Z f d 4 / 8 b I k V T A y i X r L c E K Q o X 3 X + q p I d y S E h p Y Q z m V o F n 5 q 4 H c q o m B 4 K v F l k i H u M K a A n 9 F V S J 7 3 7 h i A r e e F s d 0 9 s v s c N V B c y B 2 1 V D 0 D b u j n o L S c S u E 9 R X R a W 7 T d W 9 s w 2 m 3 2 V T b i E C P 3 E y b i L v U r f O j e 4 2 x Y c + 5 D u l L 0 V 9 J v m H D i / a Q z D W l A l s q R I 8 d m P v s 9 E U g h m F 2 I j E D U l d g P O 3 t z h X Z / B / t h + u p q W I A 2 U 1 5 C p B S 6 / M j P Q l U 6 v k U c g 0 N Q 9 t g a F 8 V t c s d E H / 4 f z v W J 1 h 8 z t g J v V / C v k W G G P c g n 3 c j o o h O F z w Q P 9 G y h g u A L l 5 g n S V R v 2 J 9 I 9 P a 0 b 5 P E R l 8 0 q / H P 5 Q q Y 8 Y U b p 4 L m 8 y W Q V k w P 4 H V i K e d s E 4 7 7 a o 3 p 9 x u L e I Z 0 O q c y H J O U E M q v W M f w n g u c V m 4 M r o T a Q d m N e 4 o x o h z E m I w z E o H 2 1 y 4 d f H 4 f K z L i 8 j 1 r 2 5 N i Z 6 x f C 3 x s H 9 q w n x u 6 h X c g G s 8 I s Y e z p / q 5 x A + E 9 S k P w d F M O u m + 8 e P d J u b 1 Y M f G q H 9 b l I K w j d C 3 D p 2 t T x F 3 A U d f t h t R a Y I e 2 C H a g J L S 3 A M 3 u M W E g c j i 0 7 G P D M j o q M v p e + 2 y M 2 + a u i s m v i N / 2 u 0 z B q + h 4 v u A q f C G t N / 4 H + q e c 8 4 U y z R Z Z T S h H 1 y W v b p y k M m N 7 r v S M 0 X x S O M f 4 i 4 k C 6 D s 6 q U l N e b n 1 G W y R 9 v q p O o 2 + F 6 A 5 e C x D y B H y D 8 X D b b T y 0 O K t c 6 w H k v W I 9 x Y T i / a V y 7 R 9 C V N z h a q 0 f 4 O a W 0 f 1 X G i r x Y 2 V z 5 v O r u m u M V U t 8 b R 9 e p c D B G U 1 n N h N D U c / / w d Q S w E C L Q A U A A I A C A D h g n J c O p s S G a Q A A A D 2 A A A A E g A A A A A A A A A A A A A A A A A A A A A A Q 2 9 u Z m l n L 1 B h Y 2 t h Z 2 U u e G 1 s U E s B A i 0 A F A A C A A g A 4 Y J y X A / K 6 a u k A A A A 6 Q A A A B M A A A A A A A A A A A A A A A A A 8 A A A A F t D b 2 5 0 Z W 5 0 X 1 R 5 c G V z X S 5 4 b W x Q S w E C L Q A U A A I A C A D h g n J c 7 1 3 Z 3 N s D A A A M D Q A A E w A A A A A A A A A A A A A A A A D h A Q A A R m 9 y b X V s Y X M v U 2 V j d G l v b j E u b V B L B Q Y A A A A A A w A D A M I A A A A J B 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6 K Q A A A A A A A N g p 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J b m R p Y 2 F 0 b 3 I 8 L 0 l 0 Z W 1 Q Y X R o P j w v S X R l b U x v Y 2 F 0 a W 9 u P j x T d G F i b G V F b n R y a W V z P j x F b n R y e S B U e X B l P S J R d W V y e U l E I i B W Y W x 1 Z T 0 i c z I y Z T M x N G I 5 L T B h Y j c t N D V l M y 1 i M z k z L W U 4 N m Y x M D I 1 Y T R k N C I g L z 4 8 R W 5 0 c n k g V H l w Z T 0 i R m l s b E V u Y W J s Z W Q i I F Z h b H V l P S J s M C I g L z 4 8 R W 5 0 c n k g V H l w Z T 0 i R m l s b E 9 i a m V j d F R 5 c G U i I F Z h b H V l P S J z Q 2 9 u b m V j d G l v b k 9 u b H k i I C 8 + P E V u d H J 5 I F R 5 c G U 9 I k Z p b G x U b 0 R h d G F N b 2 R l b E V u Y W J s Z W Q i I F Z h b H V l P S J s M S I g L 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w I i A v P j x F b n R y e S B U e X B l P S J S Z W N v d m V y e V R h c m d l d F N o Z W V 0 I i B W Y W x 1 Z T 0 i c 0 F u Y W x 5 c 2 U i I C 8 + P E V u d H J 5 I F R 5 c G U 9 I l J l Y 2 9 2 Z X J 5 V G F y Z 2 V 0 Q 2 9 s d W 1 u I i B W Y W x 1 Z T 0 i b D E i I C 8 + P E V u d H J 5 I F R 5 c G U 9 I l J l Y 2 9 2 Z X J 5 V G F y Z 2 V 0 U m 9 3 I i B W Y W x 1 Z T 0 i b D g 1 I i A v P j x F b n R y e S B U e X B l P S J G a W x s Z W R D b 2 1 w b G V 0 Z V J l c 3 V s d F R v V 2 9 y a 3 N o Z W V 0 I i B W Y W x 1 Z T 0 i b D A i I C 8 + P E V u d H J 5 I F R 5 c G U 9 I k Z p b G x T d G F 0 d X M i I F Z h b H V l P S J z Q 2 9 t c G x l d G U i I C 8 + P E V u d H J 5 I F R 5 c G U 9 I k Z p b G x D b 2 x 1 b W 5 O Y W 1 l c y I g V m F s d W U 9 I n N b J n F 1 b 3 Q 7 S W 5 k a W N h d G 9 y J n F 1 b 3 Q 7 L C Z x d W 9 0 O 1 R 5 c G U m c X V v d D t d I i A v P j x F b n R y e S B U e X B l P S J G a W x s Q 2 9 s d W 1 u V H l w Z X M i I F Z h b H V l P S J z Q m d Z P S I g L z 4 8 R W 5 0 c n k g V H l w Z T 0 i R m l s b E x h c 3 R V c G R h d G V k I i B W Y W x 1 Z T 0 i Z D I w M j Y t M D M t M T h U M T U 6 M j M 6 M D E u N z Y 2 N z I 2 M V o i I C 8 + P E V u d H J 5 I F R 5 c G U 9 I k Z p b G x F c n J v c k N v d W 5 0 I i B W Y W x 1 Z T 0 i b D A i I C 8 + P E V u d H J 5 I F R 5 c G U 9 I k Z p b G x F c n J v c k N v Z G U i I F Z h b H V l P S J z V W 5 r b m 9 3 b i I g L z 4 8 R W 5 0 c n k g V H l w Z T 0 i R m l s b E N v d W 5 0 I i B W Y W x 1 Z T 0 i b D E w I i A v P j x F b n R y e S B U e X B l P S J S Z W x h d G l v b n N o a X B J b m Z v Q 2 9 u d G F p b m V y I i B W Y W x 1 Z T 0 i c 3 s m c X V v d D t j b 2 x 1 b W 5 D b 3 V u d C Z x d W 9 0 O z o y L C Z x d W 9 0 O 2 t l e U N v b H V t b k 5 h b W V z J n F 1 b 3 Q 7 O l t d L C Z x d W 9 0 O 3 F 1 Z X J 5 U m V s Y X R p b 2 5 z a G l w c y Z x d W 9 0 O z p b X S w m c X V v d D t j b 2 x 1 b W 5 J Z G V u d G l 0 a W V z J n F 1 b 3 Q 7 O l s m c X V v d D t T Z W N 0 a W 9 u M S 9 J b m R p Y 2 F 0 b 3 I v Q 2 h h b m d l Z C B U e X B l L n t D b 2 x 1 b W 5 I Z W F k Z X J z L D B 9 J n F 1 b 3 Q 7 L C Z x d W 9 0 O 1 N l Y 3 R p b 2 4 x L 0 l u Z G l j Y X R v c i 9 D a G F u Z 2 V k I F R 5 c G U x L n t U e X B l L D F 9 J n F 1 b 3 Q 7 X S w m c X V v d D t D b 2 x 1 b W 5 D b 3 V u d C Z x d W 9 0 O z o y L C Z x d W 9 0 O 0 t l e U N v b H V t b k 5 h b W V z J n F 1 b 3 Q 7 O l t d L C Z x d W 9 0 O 0 N v b H V t b k l k Z W 5 0 a X R p Z X M m c X V v d D s 6 W y Z x d W 9 0 O 1 N l Y 3 R p b 2 4 x L 0 l u Z G l j Y X R v c i 9 D a G F u Z 2 V k I F R 5 c G U u e 0 N v b H V t b k h l Y W R l c n M s M H 0 m c X V v d D s s J n F 1 b 3 Q 7 U 2 V j d G l v b j E v S W 5 k a W N h d G 9 y L 0 N o Y W 5 n Z W Q g V H l w Z T E u e 1 R 5 c G U s M X 0 m c X V v d D t d L C Z x d W 9 0 O 1 J l b G F 0 a W 9 u c 2 h p c E l u Z m 8 m c X V v d D s 6 W 1 1 9 I i A v P j x F b n R y e S B U e X B l P S J B Z G R l Z F R v R G F 0 Y U 1 v Z G V s I i B W Y W x 1 Z T 0 i b D E i I C 8 + P C 9 T d G F i b G V F b n R y a W V z P j w v S X R l b T 4 8 S X R l b T 4 8 S X R l b U x v Y 2 F 0 a W 9 u P j x J d G V t V H l w Z T 5 G b 3 J t d W x h P C 9 J d G V t V H l w Z T 4 8 S X R l b V B h d G g + U 2 V j d G l v b j E v S W 5 k a W N h d G 9 y L 1 N v d X J j Z T w v S X R l b V B h d G g + P C 9 J d G V t T G 9 j Y X R p b 2 4 + P F N 0 Y W J s Z U V u d H J p Z X M g L z 4 8 L 0 l 0 Z W 0 + P E l 0 Z W 0 + P E l 0 Z W 1 M b 2 N h d G l v b j 4 8 S X R l b V R 5 c G U + R m 9 y b X V s Y T w v S X R l b V R 5 c G U + P E l 0 Z W 1 Q Y X R o P l N l Y 3 R p b 2 4 x L 0 l u Z G l j Y X R v c i 9 D b 2 x 1 b W 5 I Z W F k Z X J z P C 9 J d G V t U G F 0 a D 4 8 L 0 l 0 Z W 1 M b 2 N h d G l v b j 4 8 U 3 R h Y m x l R W 5 0 c m l l c y A v P j w v S X R l b T 4 8 S X R l b T 4 8 S X R l b U x v Y 2 F 0 a W 9 u P j x J d G V t V H l w Z T 5 G b 3 J t d W x h P C 9 J d G V t V H l w Z T 4 8 S X R l b V B h d G g + U 2 V j d G l v b j E v S W 5 k a W N h d G 9 y L 0 h l Y W R l c l R h Y m x l P C 9 J d G V t U G F 0 a D 4 8 L 0 l 0 Z W 1 M b 2 N h d G l v b j 4 8 U 3 R h Y m x l R W 5 0 c m l l c y A v P j w v S X R l b T 4 8 S X R l b T 4 8 S X R l b U x v Y 2 F 0 a W 9 u P j x J d G V t V H l w Z T 5 G b 3 J t d W x h P C 9 J d G V t V H l w Z T 4 8 S X R l b V B h d G g + U 2 V j d G l v b j E v S W 5 k a W N h d G 9 y L 0 N o Y W 5 n Z W Q l M j B U e X B l P C 9 J d G V t U G F 0 a D 4 8 L 0 l 0 Z W 1 M b 2 N h d G l v b j 4 8 U 3 R h Y m x l R W 5 0 c m l l c y A v P j w v S X R l b T 4 8 S X R l b T 4 8 S X R l b U x v Y 2 F 0 a W 9 u P j x J d G V t V H l w Z T 5 G b 3 J t d W x h P C 9 J d G V t V H l w Z T 4 8 S X R l b V B h d G g + U 2 V j d G l v b j E v S W 5 k a W N h d G 9 y L 1 J l b m F t Z W Q l M j B D b 2 x 1 b W 5 z P C 9 J d G V t U G F 0 a D 4 8 L 0 l 0 Z W 1 M b 2 N h d G l v b j 4 8 U 3 R h Y m x l R W 5 0 c m l l c y A v P j w v S X R l b T 4 8 S X R l b T 4 8 S X R l b U x v Y 2 F 0 a W 9 u P j x J d G V t V H l w Z T 5 G b 3 J t d W x h P C 9 J d G V t V H l w Z T 4 8 S X R l b V B h d G g + U 2 V j d G l v b j E v S W 5 k a W N h d G 9 y L 0 F k Z G V k J T I w Q 2 9 u Z G l 0 a W 9 u Y W w l M j B D b 2 x 1 b W 4 8 L 0 l 0 Z W 1 Q Y X R o P j w v S X R l b U x v Y 2 F 0 a W 9 u P j x T d G F i b G V F b n R y a W V z I C 8 + P C 9 J d G V t P j x J d G V t P j x J d G V t T G 9 j Y X R p b 2 4 + P E l 0 Z W 1 U e X B l P k Z v c m 1 1 b G E 8 L 0 l 0 Z W 1 U e X B l P j x J d G V t U G F 0 a D 5 T Z W N 0 a W 9 u M S 9 J b m R p Y 2 F 0 b 3 I v Q 2 h h b m d l Z C U y M F R 5 c G U x P C 9 J d G V t U G F 0 a D 4 8 L 0 l 0 Z W 1 M b 2 N h d G l v b j 4 8 U 3 R h Y m x l R W 5 0 c m l l c y A v P j w v S X R l b T 4 8 S X R l b T 4 8 S X R l b U x v Y 2 F 0 a W 9 u P j x J d G V t V H l w Z T 5 G b 3 J t d W x h P C 9 J d G V t V H l w Z T 4 8 S X R l b V B h d G g + U 2 V j d G l v b j E v U m V u Z G V t Z W 5 0 P C 9 J d G V t U G F 0 a D 4 8 L 0 l 0 Z W 1 M b 2 N h d G l v b j 4 8 U 3 R h Y m x l R W 5 0 c m l l c z 4 8 R W 5 0 c n k g V H l w Z T 0 i S X N Q c m l 2 Y X R l I i B W Y W x 1 Z T 0 i b D A i I C 8 + P E V u d H J 5 I F R 5 c G U 9 I l F 1 Z X J 5 S U Q i I F Z h b H V l P S J z Z D l i Z W E x Z D A t M T g 2 Z i 0 0 Y z A 1 L T g 0 M T I t Y T Y 2 Z W J m N D A y N z Y 1 I i A v P j x F b n R y e S B U e X B l P S J G a W x s R W 5 h Y m x l Z C I g V m F s d W U 9 I m w w I i A v P j x F b n R y e S B U e X B l P S J O Y X Z p Z 2 F 0 a W 9 u U 3 R l c E 5 h b W U i I F Z h b H V l P S J z T m F 2 a W d h d G l v b i I g L z 4 8 R W 5 0 c n k g V H l w Z T 0 i T m F t Z V V w Z G F 0 Z W R B Z n R l c k Z p b G w i I F Z h b H V l P S J s M C I g L z 4 8 R W 5 0 c n k g V H l w Z T 0 i U m V z d W x 0 V H l w Z S I g V m F s d W U 9 I n N U Y W J s Z S I g L z 4 8 R W 5 0 c n k g V H l w Z T 0 i Q n V m Z m V y T m V 4 d F J l Z n J l c 2 g i I F Z h b H V l P S J s M C I g L z 4 8 R W 5 0 c n k g V H l w Z T 0 i R m l s b G V k Q 2 9 t c G x l d G V S Z X N 1 b H R U b 1 d v c m t z a G V l d C I g V m F s d W U 9 I m w w I i A v P j x F b n R y e S B U e X B l P S J G a W x s R X J y b 3 J D b 3 V u d C I g V m F s d W U 9 I m w w I i A v P j x F b n R y e S B U e X B l P S J G a W x s Q 2 9 1 b n Q i I F Z h b H V l P S J s N j A i I C 8 + P E V u d H J 5 I F R 5 c G U 9 I k Z p b G x F c n J v c k N v Z G U i I F Z h b H V l P S J z V W 5 r b m 9 3 b i I g L z 4 8 R W 5 0 c n k g V H l w Z T 0 i U G l 2 b 3 R P Y m p l Y 3 R O Y W 1 l I i B W Y W x 1 Z T 0 i c 0 F u Y W x 5 c 2 U h U G l 2 b 3 R U Y W J s Z T E i I C 8 + P E V u d H J 5 I F R 5 c G U 9 I k Z p b G x U b 0 R h d G F N b 2 R l b E V u Y W J s Z W Q i I F Z h b H V l P S J s M S I g L z 4 8 R W 5 0 c n k g V H l w Z T 0 i R m l s b E 9 i a m V j d F R 5 c G U i I F Z h b H V l P S J z U G l 2 b 3 R U Y W J s Z S I g L z 4 8 R W 5 0 c n k g V H l w Z T 0 i R m l s b E x h c 3 R V c G R h d G V k I i B W Y W x 1 Z T 0 i Z D I w M j Y t M D M t M T h U M T U 6 M j M 6 M D E u N z Y 2 N z I 2 M V o i I C 8 + P E V u d H J 5 I F R 5 c G U 9 I k Z p b G x D b 2 x 1 b W 5 U e X B l c y I g V m F s d W U 9 I n N B d 0 1 G Q X d V R E F 3 T U Z D U T 0 9 I i A v P j x F b n R y e S B U e X B l P S J G a W x s Q 2 9 s d W 1 u T m F t Z X M i I F Z h b H V l P S J z W y Z x d W 9 0 O 1 F 0 w 6 k g b W V u c 3 V l b G x l I G 5 v a X g g Y n J 1 d G V z I C h N d C k m c X V v d D s s J n F 1 b 3 Q 7 T m I g Z G U g a m 9 1 c i B k Z S B 0 c m F 2 Y W l s J n F 1 b 3 Q 7 L C Z x d W 9 0 O 1 F 0 w 6 k g a m 9 1 c m 5 h b G n D q H J l I G 5 v a X g g Y n J 1 d G V z I C h N d C 9 q b 3 V y K S Z x d W 9 0 O y w m c X V v d D t O Y i B l b X B s b 3 n D q X M g Z W 4 g b W 9 5 Z W 5 u Z S Z x d W 9 0 O y w m c X V v d D t S Z W 5 k Z W 1 l b n Q g K E 1 0 L 2 V t c G x v e c O p L 2 1 v a X M p J n F 1 b 3 Q 7 L C Z x d W 9 0 O 0 1 v b n R h b n Q g Z H U g U G V y c 2 9 u b m V s I C h G Q 0 Z B K S Z x d W 9 0 O y w m c X V v d D t G Q 0 Z B L 2 t n I F J D T i Z x d W 9 0 O y w m c X V v d D t G Q 0 Z B L 2 t n I G R c d T A w M j d h b W F u Z G U m c X V v d D s s J n F 1 b 3 Q 7 J S B k d S B w c m l 4 I G R l I H Z l b n R l J n F 1 b 3 Q 7 L C Z x d W 9 0 O 0 R h d G U m c X V v d D t d I i A v P j x F b n R y e S B U e X B l P S J G a W x s U 3 R h d H V z I i B W Y W x 1 Z T 0 i c 0 N v b X B s Z X R l I i A v P j x F b n R y e S B U e X B l P S J B Z G R l Z F R v R G F 0 Y U 1 v Z G V s I i B W Y W x 1 Z T 0 i b D E i I C 8 + P E V u d H J 5 I F R 5 c G U 9 I l J l b G F 0 a W 9 u c 2 h p c E l u Z m 9 D b 2 5 0 Y W l u Z X I i I F Z h b H V l P S J z e y Z x d W 9 0 O 2 N v b H V t b k N v d W 5 0 J n F 1 b 3 Q 7 O j E w L C Z x d W 9 0 O 2 t l e U N v b H V t b k 5 h b W V z J n F 1 b 3 Q 7 O l t d L C Z x d W 9 0 O 3 F 1 Z X J 5 U m V s Y X R p b 2 5 z a G l w c y Z x d W 9 0 O z p b X S w m c X V v d D t j b 2 x 1 b W 5 J Z G V u d G l 0 a W V z J n F 1 b 3 Q 7 O l s m c X V v d D t T Z W N 0 a W 9 u M S 9 S Z W 5 k Z W 1 l b n Q v Q 2 h h b m d l Z C B U e X B l M i 5 7 U X T D q S B t Z W 5 z d W V s b G U g b m 9 p e C B i c n V 0 Z X M g K E 1 0 K S w z f S Z x d W 9 0 O y w m c X V v d D t T Z W N 0 a W 9 u M S 9 S Z W 5 k Z W 1 l b n Q v Q 2 h h b m d l Z C B U e X B l M i 5 7 T m I g Z G U g a m 9 1 c i B k Z S B 0 c m F 2 Y W l s L D R 9 J n F 1 b 3 Q 7 L C Z x d W 9 0 O 1 N l Y 3 R p b 2 4 x L 1 J l b m R l b W V u d C 9 D a G F u Z 2 V k I F R 5 c G U y L n t R d M O p I G p v d X J u Y W x p w 6 h y Z S B u b 2 l 4 I G J y d X R l c y A o T X Q v a m 9 1 c i k s N X 0 m c X V v d D s s J n F 1 b 3 Q 7 U 2 V j d G l v b j E v U m V u Z G V t Z W 5 0 L 0 N o Y W 5 n Z W Q g V H l w Z T I u e 0 5 i I G V t c G x v e c O p c y B l b i B t b 3 l l b m 5 l L D Z 9 J n F 1 b 3 Q 7 L C Z x d W 9 0 O 1 N l Y 3 R p b 2 4 x L 1 J l b m R l b W V u d C 9 D a G F u Z 2 V k I F R 5 c G U y L n t S Z W 5 k Z W 1 l b n Q g K E 1 0 L 2 V t c G x v e c O p L 2 1 v a X M p L D d 9 J n F 1 b 3 Q 7 L C Z x d W 9 0 O 1 N l Y 3 R p b 2 4 x L 1 J l b m R l b W V u d C 9 D a G F u Z 2 V k I F R 5 c G U y L n t N b 2 5 0 Y W 5 0 I G R 1 I F B l c n N v b m 5 l b C A o R k N G Q S k s O H 0 m c X V v d D s s J n F 1 b 3 Q 7 U 2 V j d G l v b j E v U m V u Z G V t Z W 5 0 L 0 N o Y W 5 n Z W Q g V H l w Z T I u e 0 Z D R k E v a 2 c g U k N O L D l 9 J n F 1 b 3 Q 7 L C Z x d W 9 0 O 1 N l Y 3 R p b 2 4 x L 1 J l b m R l b W V u d C 9 D a G F u Z 2 V k I F R 5 c G U y L n t G Q 0 Z B L 2 t n I G R c d T A w M j d h b W F u Z G U s M T B 9 J n F 1 b 3 Q 7 L C Z x d W 9 0 O 1 N l Y 3 R p b 2 4 x L 1 J l b m R l b W V u d C 9 N d W x 0 a X B s a W V k I E N v b H V t b i 5 7 J S B k d S B w c m l 4 I G R l I H Z l b n R l L D h 9 J n F 1 b 3 Q 7 L C Z x d W 9 0 O 1 N l Y 3 R p b 2 4 x L 1 J l b m R l b W V u d C 9 D Y W x j d W x h d G V k I E V u Z C B v Z i B N b 2 5 0 a C 5 7 R G F 0 Z S w x M n 0 m c X V v d D t d L C Z x d W 9 0 O 0 N v b H V t b k N v d W 5 0 J n F 1 b 3 Q 7 O j E w L C Z x d W 9 0 O 0 t l e U N v b H V t b k 5 h b W V z J n F 1 b 3 Q 7 O l t d L C Z x d W 9 0 O 0 N v b H V t b k l k Z W 5 0 a X R p Z X M m c X V v d D s 6 W y Z x d W 9 0 O 1 N l Y 3 R p b 2 4 x L 1 J l b m R l b W V u d C 9 D a G F u Z 2 V k I F R 5 c G U y L n t R d M O p I G 1 l b n N 1 Z W x s Z S B u b 2 l 4 I G J y d X R l c y A o T X Q p L D N 9 J n F 1 b 3 Q 7 L C Z x d W 9 0 O 1 N l Y 3 R p b 2 4 x L 1 J l b m R l b W V u d C 9 D a G F u Z 2 V k I F R 5 c G U y L n t O Y i B k Z S B q b 3 V y I G R l I H R y Y X Z h a W w s N H 0 m c X V v d D s s J n F 1 b 3 Q 7 U 2 V j d G l v b j E v U m V u Z G V t Z W 5 0 L 0 N o Y W 5 n Z W Q g V H l w Z T I u e 1 F 0 w 6 k g a m 9 1 c m 5 h b G n D q H J l I G 5 v a X g g Y n J 1 d G V z I C h N d C 9 q b 3 V y K S w 1 f S Z x d W 9 0 O y w m c X V v d D t T Z W N 0 a W 9 u M S 9 S Z W 5 k Z W 1 l b n Q v Q 2 h h b m d l Z C B U e X B l M i 5 7 T m I g Z W 1 w b G 9 5 w 6 l z I G V u I G 1 v e W V u b m U s N n 0 m c X V v d D s s J n F 1 b 3 Q 7 U 2 V j d G l v b j E v U m V u Z G V t Z W 5 0 L 0 N o Y W 5 n Z W Q g V H l w Z T I u e 1 J l b m R l b W V u d C A o T X Q v Z W 1 w b G 9 5 w 6 k v b W 9 p c y k s N 3 0 m c X V v d D s s J n F 1 b 3 Q 7 U 2 V j d G l v b j E v U m V u Z G V t Z W 5 0 L 0 N o Y W 5 n Z W Q g V H l w Z T I u e 0 1 v b n R h b n Q g Z H U g U G V y c 2 9 u b m V s I C h G Q 0 Z B K S w 4 f S Z x d W 9 0 O y w m c X V v d D t T Z W N 0 a W 9 u M S 9 S Z W 5 k Z W 1 l b n Q v Q 2 h h b m d l Z C B U e X B l M i 5 7 R k N G Q S 9 r Z y B S Q 0 4 s O X 0 m c X V v d D s s J n F 1 b 3 Q 7 U 2 V j d G l v b j E v U m V u Z G V t Z W 5 0 L 0 N o Y W 5 n Z W Q g V H l w Z T I u e 0 Z D R k E v a 2 c g Z F x 1 M D A y N 2 F t Y W 5 k Z S w x M H 0 m c X V v d D s s J n F 1 b 3 Q 7 U 2 V j d G l v b j E v U m V u Z G V t Z W 5 0 L 0 1 1 b H R p c G x p Z W Q g Q 2 9 s d W 1 u L n s l I G R 1 I H B y a X g g Z G U g d m V u d G U s O H 0 m c X V v d D s s J n F 1 b 3 Q 7 U 2 V j d G l v b j E v U m V u Z G V t Z W 5 0 L 0 N h b G N 1 b G F 0 Z W Q g R W 5 k I G 9 m I E 1 v b n R o L n t E Y X R l L D E y f S Z x d W 9 0 O 1 0 s J n F 1 b 3 Q 7 U m V s Y X R p b 2 5 z a G l w S W 5 m b y Z x d W 9 0 O z p b X X 0 i I C 8 + P C 9 T d G F i b G V F b n R y a W V z P j w v S X R l b T 4 8 S X R l b T 4 8 S X R l b U x v Y 2 F 0 a W 9 u P j x J d G V t V H l w Z T 5 G b 3 J t d W x h P C 9 J d G V t V H l w Z T 4 8 S X R l b V B h d G g + U 2 V j d G l v b j E v U m V u Z G V t Z W 5 0 L 1 N v d X J j Z T w v S X R l b V B h d G g + P C 9 J d G V t T G 9 j Y X R p b 2 4 + P F N 0 Y W J s Z U V u d H J p Z X M g L z 4 8 L 0 l 0 Z W 0 + P E l 0 Z W 0 + P E l 0 Z W 1 M b 2 N h d G l v b j 4 8 S X R l b V R 5 c G U + R m 9 y b X V s Y T w v S X R l b V R 5 c G U + P E l 0 Z W 1 Q Y X R o P l N l Y 3 R p b 2 4 x L 1 J l b m R l b W V u d C 9 D a G F u Z 2 V k J T I w V H l w Z T I 8 L 0 l 0 Z W 1 Q Y X R o P j w v S X R l b U x v Y 2 F 0 a W 9 u P j x T d G F i b G V F b n R y a W V z I C 8 + P C 9 J d G V t P j x J d G V t P j x J d G V t T G 9 j Y X R p b 2 4 + P E l 0 Z W 1 U e X B l P k Z v c m 1 1 b G E 8 L 0 l 0 Z W 1 U e X B l P j x J d G V t U G F 0 a D 5 T Z W N 0 a W 9 u M S 9 S Z W 5 k Z W 1 l b n Q v Q W R k Z W Q l M j B Q c m V m a X g 8 L 0 l 0 Z W 1 Q Y X R o P j w v S X R l b U x v Y 2 F 0 a W 9 u P j x T d G F i b G V F b n R y a W V z I C 8 + P C 9 J d G V t P j x J d G V t P j x J d G V t T G 9 j Y X R p b 2 4 + P E l 0 Z W 1 U e X B l P k Z v c m 1 1 b G E 8 L 0 l 0 Z W 1 U e X B l P j x J d G V t U G F 0 a D 5 T Z W N 0 a W 9 u M S 9 S Z W 5 k Z W 1 l b n Q v R X h 0 c m F j d G V k J T I w T G F z d C U y M E N o Y X J h Y 3 R l c n M 8 L 0 l 0 Z W 1 Q Y X R o P j w v S X R l b U x v Y 2 F 0 a W 9 u P j x T d G F i b G V F b n R y a W V z I C 8 + P C 9 J d G V t P j x J d G V t P j x J d G V t T G 9 j Y X R p b 2 4 + P E l 0 Z W 1 U e X B l P k Z v c m 1 1 b G E 8 L 0 l 0 Z W 1 U e X B l P j x J d G V t U G F 0 a D 5 T Z W N 0 a W 9 u M S 9 S Z W 5 k Z W 1 l b n Q v Q W R k Z W Q l M j B T d W Z m a X g 8 L 0 l 0 Z W 1 Q Y X R o P j w v S X R l b U x v Y 2 F 0 a W 9 u P j x T d G F i b G V F b n R y a W V z I C 8 + P C 9 J d G V t P j x J d G V t P j x J d G V t T G 9 j Y X R p b 2 4 + P E l 0 Z W 1 U e X B l P k Z v c m 1 1 b G E 8 L 0 l 0 Z W 1 U e X B l P j x J d G V t U G F 0 a D 5 T Z W N 0 a W 9 u M S 9 S Z W 5 k Z W 1 l b n Q v Q W R k Z W Q l M j B Q c m V m a X g x P C 9 J d G V t U G F 0 a D 4 8 L 0 l 0 Z W 1 M b 2 N h d G l v b j 4 8 U 3 R h Y m x l R W 5 0 c m l l c y A v P j w v S X R l b T 4 8 S X R l b T 4 8 S X R l b U x v Y 2 F 0 a W 9 u P j x J d G V t V H l w Z T 5 G b 3 J t d W x h P C 9 J d G V t V H l w Z T 4 8 S X R l b V B h d G g + U 2 V j d G l v b j E v U m V u Z G V t Z W 5 0 L 0 l u c 2 V y d G V k J T I w T W V y Z 2 V k J T I w Q 2 9 s d W 1 u P C 9 J d G V t U G F 0 a D 4 8 L 0 l 0 Z W 1 M b 2 N h d G l v b j 4 8 U 3 R h Y m x l R W 5 0 c m l l c y A v P j w v S X R l b T 4 8 S X R l b T 4 8 S X R l b U x v Y 2 F 0 a W 9 u P j x J d G V t V H l w Z T 5 G b 3 J t d W x h P C 9 J d G V t V H l w Z T 4 8 S X R l b V B h d G g + U 2 V j d G l v b j E v U m V u Z G V t Z W 5 0 L 0 N o Y W 5 n Z W Q l M j B U e X B l M T w v S X R l b V B h d G g + P C 9 J d G V t T G 9 j Y X R p b 2 4 + P F N 0 Y W J s Z U V u d H J p Z X M g L z 4 8 L 0 l 0 Z W 0 + P E l 0 Z W 0 + P E l 0 Z W 1 M b 2 N h d G l v b j 4 8 S X R l b V R 5 c G U + R m 9 y b X V s Y T w v S X R l b V R 5 c G U + P E l 0 Z W 1 Q Y X R o P l N l Y 3 R p b 2 4 x L 1 J l b m R l b W V u d C 9 D Y W x j d W x h d G V k J T I w R W 5 k J T I w b 2 Y l M j B N b 2 5 0 a D w v S X R l b V B h d G g + P C 9 J d G V t T G 9 j Y X R p b 2 4 + P F N 0 Y W J s Z U V u d H J p Z X M g L z 4 8 L 0 l 0 Z W 0 + P E l 0 Z W 0 + P E l 0 Z W 1 M b 2 N h d G l v b j 4 8 S X R l b V R 5 c G U + R m 9 y b X V s Y T w v S X R l b V R 5 c G U + P E l 0 Z W 1 Q Y X R o P l N l Y 3 R p b 2 4 x L 1 J l b m R l b W V u d C 9 S Z W 1 v d m V k J T I w T 3 R o Z X I l M j B D b 2 x 1 b W 5 z P C 9 J d G V t U G F 0 a D 4 8 L 0 l 0 Z W 1 M b 2 N h d G l v b j 4 8 U 3 R h Y m x l R W 5 0 c m l l c y A v P j w v S X R l b T 4 8 S X R l b T 4 8 S X R l b U x v Y 2 F 0 a W 9 u P j x J d G V t V H l w Z T 5 G b 3 J t d W x h P C 9 J d G V t V H l w Z T 4 8 S X R l b V B h d G g + U 2 V j d G l v b j E v U m V u Z G V t Z W 5 0 L 0 1 1 b H R p c G x p Z W Q l M j B D b 2 x 1 b W 4 8 L 0 l 0 Z W 1 Q Y X R o P j w v S X R l b U x v Y 2 F 0 a W 9 u P j x T d G F i b G V F b n R y a W V z I C 8 + P C 9 J d G V t P j x J d G V t P j x J d G V t T G 9 j Y X R p b 2 4 + P E l 0 Z W 1 U e X B l P k Z v c m 1 1 b G E 8 L 0 l 0 Z W 1 U e X B l P j x J d G V t U G F 0 a D 5 T Z W N 0 a W 9 u M S 9 S Z W 5 k Z W 1 l b n R f c H Z p b 3 Q 8 L 0 l 0 Z W 1 Q Y X R o P j w v S X R l b U x v Y 2 F 0 a W 9 u P j x T d G F i b G V F b n R y a W V z P j x F b n R y e S B U e X B l P S J R d W V y e U l E I i B W Y W x 1 Z T 0 i c z F l N z V j M z J i L T Y x O W Y t N G U 0 Y y 1 i Z m M 5 L T g 3 N D c z Y 2 Y w O T M 0 O S I g L z 4 8 R W 5 0 c n k g V H l w Z T 0 i R m l s b E V u Y W J s Z W Q i I F Z h b H V l P S J s M C I g L z 4 8 R W 5 0 c n k g V H l w Z T 0 i R m l s b E 9 i a m V j d F R 5 c G U i I F Z h b H V l P S J z Q 2 9 u b m V j d G l v b k 9 u b H k i I C 8 + P E V u d H J 5 I F R 5 c G U 9 I k Z p b G x U b 0 R h d G F N b 2 R l b E V u Y W J s Z W Q i I F Z h b H V l P S J s M S I g L 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w I i A v P j x F b n R y e S B U e X B l P S J G a W x s Z W R D b 2 1 w b G V 0 Z V J l c 3 V s d F R v V 2 9 y a 3 N o Z W V 0 I i B W Y W x 1 Z T 0 i b D A i I C 8 + P E V u d H J 5 I F R 5 c G U 9 I k Z p b G x T d G F 0 d X M i I F Z h b H V l P S J z Q 2 9 t c G x l d G U i I C 8 + P E V u d H J 5 I F R 5 c G U 9 I k Z p b G x D b 2 x 1 b W 5 O Y W 1 l c y I g V m F s d W U 9 I n N b J n F 1 b 3 Q 7 R G F 0 Z S Z x d W 9 0 O y w m c X V v d D t J b m R p Y X R v c i Z x d W 9 0 O y w m c X V v d D t W Y W x 1 Z S Z x d W 9 0 O y w m c X V v d D t U e X B l J n F 1 b 3 Q 7 X S I g L z 4 8 R W 5 0 c n k g V H l w Z T 0 i R m l s b E N v b H V t b l R 5 c G V z I i B W Y W x 1 Z T 0 i c 0 N R W U Z C Z z 0 9 I i A v P j x F b n R y e S B U e X B l P S J G a W x s T G F z d F V w Z G F 0 Z W Q i I F Z h b H V l P S J k M j A y N i 0 w M y 0 x O F Q x N T o y M z o w M S 4 3 N j Y 3 M j Y x W i I g L z 4 8 R W 5 0 c n k g V H l w Z T 0 i R m l s b E V y c m 9 y Q 2 9 1 b n Q i I F Z h b H V l P S J s M C I g L z 4 8 R W 5 0 c n k g V H l w Z T 0 i R m l s b E V y c m 9 y Q 2 9 k Z S I g V m F s d W U 9 I n N V b m t u b 3 d u I i A v P j x F b n R y e S B U e X B l P S J G a W x s Q 2 9 1 b n Q i I F Z h b H V l P S J s M C I g L z 4 8 R W 5 0 c n k g V H l w Z T 0 i Q W R k Z W R U b 0 R h d G F N b 2 R l b C I g V m F s d W U 9 I m w x I i A v P j x F b n R y e S B U e X B l P S J S Z W x h d G l v b n N o a X B J b m Z v Q 2 9 u d G F p b m V y I i B W Y W x 1 Z T 0 i c 3 s m c X V v d D t j b 2 x 1 b W 5 D b 3 V u d C Z x d W 9 0 O z o 0 L C Z x d W 9 0 O 2 t l e U N v b H V t b k 5 h b W V z J n F 1 b 3 Q 7 O l t d L C Z x d W 9 0 O 3 F 1 Z X J 5 U m V s Y X R p b 2 5 z a G l w c y Z x d W 9 0 O z p b X S w m c X V v d D t j b 2 x 1 b W 5 J Z G V u d G l 0 a W V z J n F 1 b 3 Q 7 O l s m c X V v d D t T Z W N 0 a W 9 u M S 9 S Z W 5 k Z W 1 l b n R f c H Z p b 3 Q v Q 2 h h b m d l Z C B U e X B l L n t E Y X R l L D B 9 J n F 1 b 3 Q 7 L C Z x d W 9 0 O 1 N l Y 3 R p b 2 4 x L 1 J l b m R l b W V u d F 9 w d m l v d C 9 V b n B p d m 9 0 Z W Q g T 3 R o Z X I g Q 2 9 s d W 1 u c y 5 7 Q X R 0 c m l i d X R l L D F 9 J n F 1 b 3 Q 7 L C Z x d W 9 0 O 1 N l Y 3 R p b 2 4 x L 1 J l b m R l b W V u d F 9 w d m l v d C 9 V b n B p d m 9 0 Z W Q g T 3 R o Z X I g Q 2 9 s d W 1 u c y 5 7 V m F s d W U s M n 0 m c X V v d D s s J n F 1 b 3 Q 7 U 2 V j d G l v b j E v S W 5 k a W N h d G 9 y L 0 N o Y W 5 n Z W Q g V H l w Z T E u e 1 R 5 c G U s M X 0 m c X V v d D t d L C Z x d W 9 0 O 0 N v b H V t b k N v d W 5 0 J n F 1 b 3 Q 7 O j Q s J n F 1 b 3 Q 7 S 2 V 5 Q 2 9 s d W 1 u T m F t Z X M m c X V v d D s 6 W 1 0 s J n F 1 b 3 Q 7 Q 2 9 s d W 1 u S W R l b n R p d G l l c y Z x d W 9 0 O z p b J n F 1 b 3 Q 7 U 2 V j d G l v b j E v U m V u Z G V t Z W 5 0 X 3 B 2 a W 9 0 L 0 N o Y W 5 n Z W Q g V H l w Z S 5 7 R G F 0 Z S w w f S Z x d W 9 0 O y w m c X V v d D t T Z W N 0 a W 9 u M S 9 S Z W 5 k Z W 1 l b n R f c H Z p b 3 Q v V W 5 w a X Z v d G V k I E 9 0 a G V y I E N v b H V t b n M u e 0 F 0 d H J p Y n V 0 Z S w x f S Z x d W 9 0 O y w m c X V v d D t T Z W N 0 a W 9 u M S 9 S Z W 5 k Z W 1 l b n R f c H Z p b 3 Q v V W 5 w a X Z v d G V k I E 9 0 a G V y I E N v b H V t b n M u e 1 Z h b H V l L D J 9 J n F 1 b 3 Q 7 L C Z x d W 9 0 O 1 N l Y 3 R p b 2 4 x L 0 l u Z G l j Y X R v c i 9 D a G F u Z 2 V k I F R 5 c G U x L n t U e X B l L D F 9 J n F 1 b 3 Q 7 X S w m c X V v d D t S Z W x h d G l v b n N o a X B J b m Z v J n F 1 b 3 Q 7 O l t d f S I g L z 4 8 L 1 N 0 Y W J s Z U V u d H J p Z X M + P C 9 J d G V t P j x J d G V t P j x J d G V t T G 9 j Y X R p b 2 4 + P E l 0 Z W 1 U e X B l P k Z v c m 1 1 b G E 8 L 0 l 0 Z W 1 U e X B l P j x J d G V t U G F 0 a D 5 T Z W N 0 a W 9 u M S 9 S Z W 5 k Z W 1 l b n R f c H Z p b 3 Q v U 2 9 1 c m N l P C 9 J d G V t U G F 0 a D 4 8 L 0 l 0 Z W 1 M b 2 N h d G l v b j 4 8 U 3 R h Y m x l R W 5 0 c m l l c y A v P j w v S X R l b T 4 8 S X R l b T 4 8 S X R l b U x v Y 2 F 0 a W 9 u P j x J d G V t V H l w Z T 5 G b 3 J t d W x h P C 9 J d G V t V H l w Z T 4 8 S X R l b V B h d G g + U 2 V j d G l v b j E v U m V u Z G V t Z W 5 0 X 3 B 2 a W 9 0 L 1 V u c G l 2 b 3 R l Z C U y M E 9 0 a G V y J T I w Q 2 9 s d W 1 u c z w v S X R l b V B h d G g + P C 9 J d G V t T G 9 j Y X R p b 2 4 + P F N 0 Y W J s Z U V u d H J p Z X M g L z 4 8 L 0 l 0 Z W 0 + P E l 0 Z W 0 + P E l 0 Z W 1 M b 2 N h d G l v b j 4 8 S X R l b V R 5 c G U + R m 9 y b X V s Y T w v S X R l b V R 5 c G U + P E l 0 Z W 1 Q Y X R o P l N l Y 3 R p b 2 4 x L 1 J l b m R l b W V u d F 9 w d m l v d C 9 S Z W 5 h b W V k J T I w Q 2 9 s d W 1 u c z w v S X R l b V B h d G g + P C 9 J d G V t T G 9 j Y X R p b 2 4 + P F N 0 Y W J s Z U V u d H J p Z X M g L z 4 8 L 0 l 0 Z W 0 + P E l 0 Z W 0 + P E l 0 Z W 1 M b 2 N h d G l v b j 4 8 S X R l b V R 5 c G U + R m 9 y b X V s Y T w v S X R l b V R 5 c G U + P E l 0 Z W 1 Q Y X R o P l N l Y 3 R p b 2 4 x L 1 J l b m R l b W V u d F 9 w d m l v d C 9 N Z X J n Z W Q l M j B R d W V y a W V z P C 9 J d G V t U G F 0 a D 4 8 L 0 l 0 Z W 1 M b 2 N h d G l v b j 4 8 U 3 R h Y m x l R W 5 0 c m l l c y A v P j w v S X R l b T 4 8 S X R l b T 4 8 S X R l b U x v Y 2 F 0 a W 9 u P j x J d G V t V H l w Z T 5 G b 3 J t d W x h P C 9 J d G V t V H l w Z T 4 8 S X R l b V B h d G g + U 2 V j d G l v b j E v U m V u Z G V t Z W 5 0 X 3 B 2 a W 9 0 L 0 V 4 c G F u Z G V k J T I w S W 5 k a W N h d G 9 y P C 9 J d G V t U G F 0 a D 4 8 L 0 l 0 Z W 1 M b 2 N h d G l v b j 4 8 U 3 R h Y m x l R W 5 0 c m l l c y A v P j w v S X R l b T 4 8 S X R l b T 4 8 S X R l b U x v Y 2 F 0 a W 9 u P j x J d G V t V H l w Z T 5 G b 3 J t d W x h P C 9 J d G V t V H l w Z T 4 8 S X R l b V B h d G g + U 2 V j d G l v b j E v U m V u Z G V t Z W 5 0 X 3 B 2 a W 9 0 L 0 N o Y W 5 n Z W Q l M j B U e X B l P C 9 J d G V t U G F 0 a D 4 8 L 0 l 0 Z W 1 M b 2 N h d G l v b j 4 8 U 3 R h Y m x l R W 5 0 c m l l c y A v P j w v S X R l b T 4 8 L 0 l 0 Z W 1 z P j w v T G 9 j Y W x Q Y W N r Y W d l T W V 0 Y W R h d G F G a W x l P h Y A A A B Q S w U G A A A A A A A A A A A A A A A A A A A A A A A A J g E A A A E A A A D Q j J 3 f A R X R E Y x 6 A M B P w p f r A Q A A A O p R r 1 6 R 1 I x E p P i Q S Q 4 I F n 0 A A A A A A g A A A A A A E G Y A A A A B A A A g A A A A / K X p z K h X y O l v C g X J U z d h c P 5 8 F R 6 T P v y a K P c h q f U K O M Y A A A A A D o A A A A A C A A A g A A A A H t 1 c H V K s 4 O E / Q 5 b M x J d t d T x 9 W z J s I d j q O Z U s a x W / T 6 J Q A A A A P I u d b p o 9 Y c X P S Z c T E w Y G 4 g h Q Z e + K V a V f q 8 g + K i g t t S Y 5 p M B I + 8 f P D M U b m V s C X + g o I C w x N 1 y 5 b W 2 r l a w w h d t w i 9 E 0 H W G 1 R 9 F 7 0 k a e C g a e S u p A A A A A L 1 3 Z b 8 e f / J K h 8 2 B O d 9 D 5 w 6 9 3 z 7 E e M H 5 t R T g F V R D N X V / W Y i P 2 s b h S f 0 I 0 B 5 5 n T F p C 2 G X j 3 H K r 5 + a W N 9 e E l s I I U w = = < / D a t a M a s h u p > 
</file>

<file path=customXml/item18.xml>��< ? x m l   v e r s i o n = " 1 . 0 "   e n c o d i n g = " U T F - 1 6 " ? > < G e m i n i   x m l n s = " h t t p : / / g e m i n i / p i v o t c u s t o m i z a t i o n / S a n d b o x N o n E m p t y " > < C u s t o m C o n t e n t > < ! [ C D A T A [ 1 ] ] > < / C u s t o m C o n t e n t > < / G e m i n i > 
</file>

<file path=customXml/item19.xml>��< ? x m l   v e r s i o n = " 1 . 0 "   e n c o d i n g = " U T F - 1 6 " ? > < G e m i n i   x m l n s = " h t t p : / / g e m i n i / p i v o t c u s t o m i z a t i o n / I s S a n d b o x E m b e d d e d " > < C u s t o m C o n t e n t > < ! [ C D A T A [ y e s ] ] > < / C u s t o m C o n t e n t > < / G e m i n i > 
</file>

<file path=customXml/item2.xml>��< ? x m l   v e r s i o n = " 1 . 0 "   e n c o d i n g = " U T F - 1 6 " ? > < G e m i n i   x m l n s = " h t t p : / / g e m i n i / p i v o t c u s t o m i z a t i o n / F o r m u l a B a r S t a t e " > < C u s t o m C o n t e n t > < ! [ C D A T A [ < S a n d b o x E d i t o r . F o r m u l a B a r S t a t e   x m l n s = " h t t p : / / s c h e m a s . d a t a c o n t r a c t . o r g / 2 0 0 4 / 0 7 / M i c r o s o f t . A n a l y s i s S e r v i c e s . C o m m o n "   x m l n s : i = " h t t p : / / w w w . w 3 . o r g / 2 0 0 1 / X M L S c h e m a - i n s t a n c e " > < H e i g h t > 3 4 < / H e i g h t > < / S a n d b o x E d i t o r . F o r m u l a B a r S t a t e > ] ] > < / C u s t o m C o n t e n t > < / G e m i n i > 
</file>

<file path=customXml/item20.xml>��< ? x m l   v e r s i o n = " 1 . 0 "   e n c o d i n g = " U T F - 1 6 " ? > < G e m i n i   x m l n s = " h t t p : / / g e m i n i / p i v o t c u s t o m i z a t i o n / P o w e r P i v o t V e r s i o n " > < C u s t o m C o n t e n t > < ! [ C D A T A [ 2 0 1 5 . 1 3 0 . 1 6 0 6 . 4 7 ] ] > < / C u s t o m C o n t e n t > < / G e m i n i > 
</file>

<file path=customXml/item21.xml>��< ? x m l   v e r s i o n = " 1 . 0 "   e n c o d i n g = " U T F - 1 6 " ? > < G e m i n i   x m l n s = " h t t p : / / g e m i n i / p i v o t c u s t o m i z a t i o n / R e l a t i o n s h i p A u t o D e t e c t i o n E n a b l e d " > < C u s t o m C o n t e n t > < ! [ C D A T A [ T r u e ] ] > < / C u s t o m C o n t e n t > < / G e m i n i > 
</file>

<file path=customXml/item2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 2 0 2 6 - 0 3 - 1 8 T 1 6 : 2 5 : 4 9 . 8 8 9 5 6 1 3 + 0 1 : 0 0 < / L a s t P r o c e s s e d T i m e > < / D a t a M o d e l i n g S a n d b o x . S e r i a l i z e d S a n d b o x E r r o r C a c h e > ] ] > < / C u s t o m C o n t e n t > < / G e m i n i > 
</file>

<file path=customXml/item3.xml>��< ? x m l   v e r s i o n = " 1 . 0 "   e n c o d i n g = " U T F - 1 6 " ? > < G e m i n i   x m l n s = " h t t p : / / g e m i n i / p i v o t c u s t o m i z a t i o n / M a n u a l C a l c M o d e " > < C u s t o m C o n t e n t > < ! [ C D A T A [ F a l s e ] ] > < / C u s t o m C o n t e n t > < / G e m i n i > 
</file>

<file path=customXml/item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 I n d i c a t o r _ 4 c 8 2 f 0 3 8 - 0 8 a b - 4 2 7 0 - a 6 0 b - 6 4 2 5 a 0 f 8 d a 3 5 < / K e y > < V a l u e   x m l n s : a = " h t t p : / / s c h e m a s . d a t a c o n t r a c t . o r g / 2 0 0 4 / 0 7 / M i c r o s o f t . A n a l y s i s S e r v i c e s . C o m m o n " > < a : H a s F o c u s > t r u e < / a : H a s F o c u s > < a : S i z e A t D p i 9 6 > 1 6 0 < / a : S i z e A t D p i 9 6 > < a : V i s i b l e > t r u e < / a : V i s i b l e > < / V a l u e > < / K e y V a l u e O f s t r i n g S a n d b o x E d i t o r . M e a s u r e G r i d S t a t e S c d E 3 5 R y > < K e y V a l u e O f s t r i n g S a n d b o x E d i t o r . M e a s u r e G r i d S t a t e S c d E 3 5 R y > < K e y > R e n d e m e n t _ c c f b c 2 3 d - 2 7 c b - 4 f 7 5 - b a 6 0 - c c e 1 3 d 8 2 b d e e < / K e y > < V a l u e   x m l n s : a = " h t t p : / / s c h e m a s . d a t a c o n t r a c t . o r g / 2 0 0 4 / 0 7 / M i c r o s o f t . A n a l y s i s S e r v i c e s . C o m m o n " > < a : H a s F o c u s > t r u e < / a : H a s F o c u s > < a : S i z e A t D p i 9 6 > 1 5 9 < / a : S i z e A t D p i 9 6 > < a : V i s i b l e > t r u e < / a : V i s i b l e > < / V a l u e > < / K e y V a l u e O f s t r i n g S a n d b o x E d i t o r . M e a s u r e G r i d S t a t e S c d E 3 5 R y > < K e y V a l u e O f s t r i n g S a n d b o x E d i t o r . M e a s u r e G r i d S t a t e S c d E 3 5 R y > < K e y > R e n d e m e n t _ p v i o t _ e 6 f 3 6 7 1 4 - 5 9 e 1 - 4 f 4 2 - 9 4 6 9 - f c 5 8 c 1 2 7 5 a a 1 < / K e y > < V a l u e   x m l n s : a = " h t t p : / / s c h e m a s . d a t a c o n t r a c t . o r g / 2 0 0 4 / 0 7 / M i c r o s o f t . A n a l y s i s S e r v i c e s . C o m m o n " > < a : H a s F o c u s > f a l s e < / a : H a s F o c u s > < a : S i z e A t D p i 9 6 > 1 6 0 < / a : S i z e A t D p i 9 6 > < a : V i s i b l e > t r u e < / a : V i s i b l e > < / V a l u e > < / K e y V a l u e O f s t r i n g S a n d b o x E d i t o r . M e a s u r e G r i d S t a t e S c d E 3 5 R y > < / A r r a y O f K e y V a l u e O f s t r i n g S a n d b o x E d i t o r . M e a s u r e G r i d S t a t e S c d E 3 5 R y > ] ] > < / C u s t o m C o n t e n t > < / G e m i n i > 
</file>

<file path=customXml/item5.xml>��< ? x m l   v e r s i o n = " 1 . 0 "   e n c o d i n g = " U T F - 1 6 " ? > < G e m i n i   x m l n s = " h t t p : / / g e m i n i / p i v o t c u s t o m i z a t i o n / C l i e n t W i n d o w X M L " > < C u s t o m C o n t e n t > < ! [ C D A T A [ R e n d e m e n t _ p v i o t _ e 6 f 3 6 7 1 4 - 5 9 e 1 - 4 f 4 2 - 9 4 6 9 - f c 5 8 c 1 2 7 5 a a 1 ] ] > < / C u s t o m C o n t e n t > < / G e m i n i > 
</file>

<file path=customXml/item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 I n d i c a t o r 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 I n d i c a t o r 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 C o l u m n s \ I n d i c a t o r < / K e y > < / a : K e y > < a : V a l u e   i : t y p e = " T a b l e W i d g e t B a s e V i e w S t a t e " / > < / a : K e y V a l u e O f D i a g r a m O b j e c t K e y a n y T y p e z b w N T n L X > < a : K e y V a l u e O f D i a g r a m O b j e c t K e y a n y T y p e z b w N T n L X > < a : K e y > < K e y > C o l u m n s \ T y p e 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 R e n d e m e n t 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 R e n d e m e n t 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 C o l u m n s \ Q t �   m e n s u e l l e   n o i x   b r u t e s   ( M t ) < / K e y > < / a : K e y > < a : V a l u e   i : t y p e = " T a b l e W i d g e t B a s e V i e w S t a t e " / > < / a : K e y V a l u e O f D i a g r a m O b j e c t K e y a n y T y p e z b w N T n L X > < a : K e y V a l u e O f D i a g r a m O b j e c t K e y a n y T y p e z b w N T n L X > < a : K e y > < K e y > C o l u m n s \ N b   d e   j o u r   d e   t r a v a i l < / K e y > < / a : K e y > < a : V a l u e   i : t y p e = " T a b l e W i d g e t B a s e V i e w S t a t e " / > < / a : K e y V a l u e O f D i a g r a m O b j e c t K e y a n y T y p e z b w N T n L X > < a : K e y V a l u e O f D i a g r a m O b j e c t K e y a n y T y p e z b w N T n L X > < a : K e y > < K e y > C o l u m n s \ Q t �   j o u r n a l i � r e   n o i x   b r u t e s   ( M t / j o u r ) < / K e y > < / a : K e y > < a : V a l u e   i : t y p e = " T a b l e W i d g e t B a s e V i e w S t a t e " / > < / a : K e y V a l u e O f D i a g r a m O b j e c t K e y a n y T y p e z b w N T n L X > < a : K e y V a l u e O f D i a g r a m O b j e c t K e y a n y T y p e z b w N T n L X > < a : K e y > < K e y > C o l u m n s \ N b   e m p l o y � s   e n   m o y e n n e < / K e y > < / a : K e y > < a : V a l u e   i : t y p e = " T a b l e W i d g e t B a s e V i e w S t a t e " / > < / a : K e y V a l u e O f D i a g r a m O b j e c t K e y a n y T y p e z b w N T n L X > < a : K e y V a l u e O f D i a g r a m O b j e c t K e y a n y T y p e z b w N T n L X > < a : K e y > < K e y > C o l u m n s \ R e n d e m e n t   ( M t / e m p l o y � / m o i s ) < / K e y > < / a : K e y > < a : V a l u e   i : t y p e = " T a b l e W i d g e t B a s e V i e w S t a t e " / > < / a : K e y V a l u e O f D i a g r a m O b j e c t K e y a n y T y p e z b w N T n L X > < a : K e y V a l u e O f D i a g r a m O b j e c t K e y a n y T y p e z b w N T n L X > < a : K e y > < K e y > C o l u m n s \ M o n t a n t   d u   P e r s o n n e l   ( F C F A ) < / K e y > < / a : K e y > < a : V a l u e   i : t y p e = " T a b l e W i d g e t B a s e V i e w S t a t e " / > < / a : K e y V a l u e O f D i a g r a m O b j e c t K e y a n y T y p e z b w N T n L X > < a : K e y V a l u e O f D i a g r a m O b j e c t K e y a n y T y p e z b w N T n L X > < a : K e y > < K e y > C o l u m n s \ F C F A / k g   R C N < / K e y > < / a : K e y > < a : V a l u e   i : t y p e = " T a b l e W i d g e t B a s e V i e w S t a t e " / > < / a : K e y V a l u e O f D i a g r a m O b j e c t K e y a n y T y p e z b w N T n L X > < a : K e y V a l u e O f D i a g r a m O b j e c t K e y a n y T y p e z b w N T n L X > < a : K e y > < K e y > C o l u m n s \ F C F A / k g   d ' a m a n d e < / K e y > < / a : K e y > < a : V a l u e   i : t y p e = " T a b l e W i d g e t B a s e V i e w S t a t e " / > < / a : K e y V a l u e O f D i a g r a m O b j e c t K e y a n y T y p e z b w N T n L X > < a : K e y V a l u e O f D i a g r a m O b j e c t K e y a n y T y p e z b w N T n L X > < a : K e y > < K e y > C o l u m n s \ %   d u   p r i x   d e   v e n t e 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 R e n d e m e n t _ p v i o t 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 R e n d e m e n t _ p v i o t 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 C o l u m n s \ I n d i a t o r < / 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 C o l u m n s \ T y p e 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7.xml><?xml version="1.0" encoding="utf-8"?>
<ct:contentTypeSchema xmlns:ct="http://schemas.microsoft.com/office/2006/metadata/contentType" xmlns:ma="http://schemas.microsoft.com/office/2006/metadata/properties/metaAttributes" ct:_="" ma:_="" ma:contentTypeName="Document" ma:contentTypeID="0x010100C64F825CAC10DF44A2152C7DDD34FF33" ma:contentTypeVersion="12" ma:contentTypeDescription="Create a new document." ma:contentTypeScope="" ma:versionID="d902c0835ef8ea913b4837cbc4f3533a">
  <xsd:schema xmlns:xsd="http://www.w3.org/2001/XMLSchema" xmlns:xs="http://www.w3.org/2001/XMLSchema" xmlns:p="http://schemas.microsoft.com/office/2006/metadata/properties" xmlns:ns2="fe665cb4-76f6-442e-916a-9d3815eabba3" xmlns:ns3="d233822a-f3f8-4e09-a787-c3b2fcf095b3" targetNamespace="http://schemas.microsoft.com/office/2006/metadata/properties" ma:root="true" ma:fieldsID="0ff70df2f6b35755d4f44f91915089a5" ns2:_="" ns3:_="">
    <xsd:import namespace="fe665cb4-76f6-442e-916a-9d3815eabba3"/>
    <xsd:import namespace="d233822a-f3f8-4e09-a787-c3b2fcf095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665cb4-76f6-442e-916a-9d3815eabb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33822a-f3f8-4e09-a787-c3b2fcf095b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 R e n d e m e n t < / 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 R e n d e m e n t < / 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 C o l u m n s \ Q t �   m e n s u e l l e   n o i x   b r u t e s   ( M t ) < / K e y > < / D i a g r a m O b j e c t K e y > < D i a g r a m O b j e c t K e y > < K e y > C o l u m n s \ N b   d e   j o u r   d e   t r a v a i l < / K e y > < / D i a g r a m O b j e c t K e y > < D i a g r a m O b j e c t K e y > < K e y > C o l u m n s \ Q t �   j o u r n a l i � r e   n o i x   b r u t e s   ( M t / j o u r ) < / K e y > < / D i a g r a m O b j e c t K e y > < D i a g r a m O b j e c t K e y > < K e y > C o l u m n s \ N b   e m p l o y � s   e n   m o y e n n e < / K e y > < / D i a g r a m O b j e c t K e y > < D i a g r a m O b j e c t K e y > < K e y > C o l u m n s \ R e n d e m e n t   ( M t / e m p l o y � / m o i s ) < / K e y > < / D i a g r a m O b j e c t K e y > < D i a g r a m O b j e c t K e y > < K e y > C o l u m n s \ M o n t a n t   d u   P e r s o n n e l   ( F C F A ) < / K e y > < / D i a g r a m O b j e c t K e y > < D i a g r a m O b j e c t K e y > < K e y > C o l u m n s \ F C F A / k g   R C N < / K e y > < / D i a g r a m O b j e c t K e y > < D i a g r a m O b j e c t K e y > < K e y > C o l u m n s \ F C F A / k g   d ' a m a n d e < / K e y > < / D i a g r a m O b j e c t K e y > < D i a g r a m O b j e c t K e y > < K e y > C o l u m n s \ %   d u   p r i x   d e   v e n t e < / K e y > < / D i a g r a m O b j e c t K e y > < D i a g r a m O b j e c t K e y > < K e y > C o l u m n s \ D a t e 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 C o l u m n s \ Q t �   m e n s u e l l e   n o i x   b r u t e s   ( M t ) < / K e y > < / a : K e y > < a : V a l u e   i : t y p e = " M e a s u r e G r i d N o d e V i e w S t a t e " > < L a y e d O u t > t r u e < / L a y e d O u t > < / a : V a l u e > < / a : K e y V a l u e O f D i a g r a m O b j e c t K e y a n y T y p e z b w N T n L X > < a : K e y V a l u e O f D i a g r a m O b j e c t K e y a n y T y p e z b w N T n L X > < a : K e y > < K e y > C o l u m n s \ N b   d e   j o u r   d e   t r a v a i l < / K e y > < / a : K e y > < a : V a l u e   i : t y p e = " M e a s u r e G r i d N o d e V i e w S t a t e " > < C o l u m n > 1 < / C o l u m n > < L a y e d O u t > t r u e < / L a y e d O u t > < / a : V a l u e > < / a : K e y V a l u e O f D i a g r a m O b j e c t K e y a n y T y p e z b w N T n L X > < a : K e y V a l u e O f D i a g r a m O b j e c t K e y a n y T y p e z b w N T n L X > < a : K e y > < K e y > C o l u m n s \ Q t �   j o u r n a l i � r e   n o i x   b r u t e s   ( M t / j o u r ) < / K e y > < / a : K e y > < a : V a l u e   i : t y p e = " M e a s u r e G r i d N o d e V i e w S t a t e " > < C o l u m n > 2 < / C o l u m n > < L a y e d O u t > t r u e < / L a y e d O u t > < / a : V a l u e > < / a : K e y V a l u e O f D i a g r a m O b j e c t K e y a n y T y p e z b w N T n L X > < a : K e y V a l u e O f D i a g r a m O b j e c t K e y a n y T y p e z b w N T n L X > < a : K e y > < K e y > C o l u m n s \ N b   e m p l o y � s   e n   m o y e n n e < / K e y > < / a : K e y > < a : V a l u e   i : t y p e = " M e a s u r e G r i d N o d e V i e w S t a t e " > < C o l u m n > 3 < / C o l u m n > < L a y e d O u t > t r u e < / L a y e d O u t > < / a : V a l u e > < / a : K e y V a l u e O f D i a g r a m O b j e c t K e y a n y T y p e z b w N T n L X > < a : K e y V a l u e O f D i a g r a m O b j e c t K e y a n y T y p e z b w N T n L X > < a : K e y > < K e y > C o l u m n s \ R e n d e m e n t   ( M t / e m p l o y � / m o i s ) < / K e y > < / a : K e y > < a : V a l u e   i : t y p e = " M e a s u r e G r i d N o d e V i e w S t a t e " > < C o l u m n > 4 < / C o l u m n > < L a y e d O u t > t r u e < / L a y e d O u t > < / a : V a l u e > < / a : K e y V a l u e O f D i a g r a m O b j e c t K e y a n y T y p e z b w N T n L X > < a : K e y V a l u e O f D i a g r a m O b j e c t K e y a n y T y p e z b w N T n L X > < a : K e y > < K e y > C o l u m n s \ M o n t a n t   d u   P e r s o n n e l   ( F C F A ) < / K e y > < / a : K e y > < a : V a l u e   i : t y p e = " M e a s u r e G r i d N o d e V i e w S t a t e " > < C o l u m n > 5 < / C o l u m n > < L a y e d O u t > t r u e < / L a y e d O u t > < / a : V a l u e > < / a : K e y V a l u e O f D i a g r a m O b j e c t K e y a n y T y p e z b w N T n L X > < a : K e y V a l u e O f D i a g r a m O b j e c t K e y a n y T y p e z b w N T n L X > < a : K e y > < K e y > C o l u m n s \ F C F A / k g   R C N < / K e y > < / a : K e y > < a : V a l u e   i : t y p e = " M e a s u r e G r i d N o d e V i e w S t a t e " > < C o l u m n > 6 < / C o l u m n > < L a y e d O u t > t r u e < / L a y e d O u t > < / a : V a l u e > < / a : K e y V a l u e O f D i a g r a m O b j e c t K e y a n y T y p e z b w N T n L X > < a : K e y V a l u e O f D i a g r a m O b j e c t K e y a n y T y p e z b w N T n L X > < a : K e y > < K e y > C o l u m n s \ F C F A / k g   d ' a m a n d e < / K e y > < / a : K e y > < a : V a l u e   i : t y p e = " M e a s u r e G r i d N o d e V i e w S t a t e " > < C o l u m n > 7 < / C o l u m n > < L a y e d O u t > t r u e < / L a y e d O u t > < / a : V a l u e > < / a : K e y V a l u e O f D i a g r a m O b j e c t K e y a n y T y p e z b w N T n L X > < a : K e y V a l u e O f D i a g r a m O b j e c t K e y a n y T y p e z b w N T n L X > < a : K e y > < K e y > C o l u m n s \ %   d u   p r i x   d e   v e n t e < / K e y > < / a : K e y > < a : V a l u e   i : t y p e = " M e a s u r e G r i d N o d e V i e w S t a t e " > < C o l u m n > 8 < / C o l u m n > < L a y e d O u t > t r u e < / L a y e d O u t > < / a : V a l u e > < / a : K e y V a l u e O f D i a g r a m O b j e c t K e y a n y T y p e z b w N T n L X > < a : K e y V a l u e O f D i a g r a m O b j e c t K e y a n y T y p e z b w N T n L X > < a : K e y > < K e y > C o l u m n s \ D a t e < / K e y > < / a : K e y > < a : V a l u e   i : t y p e = " M e a s u r e G r i d N o d e V i e w S t a t e " > < C o l u m n > 9 < / C o l u m n > < L a y e d O u t > t r u e < / L a y e d O u t > < / a : V a l u e > < / a : K e y V a l u e O f D i a g r a m O b j e c t K e y a n y T y p e z b w N T n L X > < / V i e w S t a t e s > < / D i a g r a m M a n a g e r . S e r i a l i z a b l e D i a g r a m > < D i a g r a m M a n a g e r . S e r i a l i z a b l e D i a g r a m > < A d a p t e r   i : t y p e = " M e a s u r e D i a g r a m S a n d b o x A d a p t e r " > < T a b l e N a m e > I n d i c a t o r 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 I n d i c a t o r 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 C o l u m n s \ I n d i c a t o r < / K e y > < / D i a g r a m O b j e c t K e y > < D i a g r a m O b j e c t K e y > < K e y > C o l u m n s \ T y p e 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 C o l u m n s \ I n d i c a t o r < / K e y > < / a : K e y > < a : V a l u e   i : t y p e = " M e a s u r e G r i d N o d e V i e w S t a t e " > < L a y e d O u t > t r u e < / L a y e d O u t > < / a : V a l u e > < / a : K e y V a l u e O f D i a g r a m O b j e c t K e y a n y T y p e z b w N T n L X > < a : K e y V a l u e O f D i a g r a m O b j e c t K e y a n y T y p e z b w N T n L X > < a : K e y > < K e y > C o l u m n s \ T y p e < / K e y > < / a : K e y > < a : V a l u e   i : t y p e = " M e a s u r e G r i d N o d e V i e w S t a t e " > < C o l u m n > 1 < / C o l u m n > < L a y e d O u t > t r u e < / L a y e d O u t > < / a : V a l u e > < / a : K e y V a l u e O f D i a g r a m O b j e c t K e y a n y T y p e z b w N T n L X > < / V i e w S t a t e s > < / D i a g r a m M a n a g e r . S e r i a l i z a b l e D i a g r a m > < D i a g r a m M a n a g e r . S e r i a l i z a b l e D i a g r a m > < A d a p t e r   i : t y p e = " M e a s u r e D i a g r a m S a n d b o x A d a p t e r " > < T a b l e N a m e > R e n d e m e n t _ p v i o t < / 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 R e n d e m e n t _ p v i o t < / 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 V a l u e < / K e y > < / D i a g r a m O b j e c t K e y > < D i a g r a m O b j e c t K e y > < K e y > M e a s u r e s \ S u m   o f   V a l u e \ T a g I n f o \ F o r m u l a < / K e y > < / D i a g r a m O b j e c t K e y > < D i a g r a m O b j e c t K e y > < K e y > M e a s u r e s \ S u m   o f   V a l u e \ T a g I n f o \ V a l u e < / K e y > < / D i a g r a m O b j e c t K e y > < D i a g r a m O b j e c t K e y > < K e y > M e a s u r e s \ A v e r a g e   o f   V a l u e < / K e y > < / D i a g r a m O b j e c t K e y > < D i a g r a m O b j e c t K e y > < K e y > M e a s u r e s \ A v e r a g e   o f   V a l u e \ T a g I n f o \ F o r m u l a < / K e y > < / D i a g r a m O b j e c t K e y > < D i a g r a m O b j e c t K e y > < K e y > M e a s u r e s \ A v e r a g e   o f   V a l u e \ T a g I n f o \ V a l u e < / K e y > < / D i a g r a m O b j e c t K e y > < D i a g r a m O b j e c t K e y > < K e y > C o l u m n s \ D a t e < / K e y > < / D i a g r a m O b j e c t K e y > < D i a g r a m O b j e c t K e y > < K e y > C o l u m n s \ I n d i a t o r < / K e y > < / D i a g r a m O b j e c t K e y > < D i a g r a m O b j e c t K e y > < K e y > C o l u m n s \ V a l u e < / K e y > < / D i a g r a m O b j e c t K e y > < D i a g r a m O b j e c t K e y > < K e y > C o l u m n s \ T y p e < / K e y > < / D i a g r a m O b j e c t K e y > < D i a g r a m O b j e c t K e y > < K e y > L i n k s \ & l t ; C o l u m n s \ S u m   o f   V a l u e & g t ; - & l t ; M e a s u r e s \ V a l u e & g t ; < / K e y > < / D i a g r a m O b j e c t K e y > < D i a g r a m O b j e c t K e y > < K e y > L i n k s \ & l t ; C o l u m n s \ S u m   o f   V a l u e & g t ; - & l t ; M e a s u r e s \ V a l u e & g t ; \ C O L U M N < / K e y > < / D i a g r a m O b j e c t K e y > < D i a g r a m O b j e c t K e y > < K e y > L i n k s \ & l t ; C o l u m n s \ S u m   o f   V a l u e & g t ; - & l t ; M e a s u r e s \ V a l u e & g t ; \ M E A S U R E < / K e y > < / D i a g r a m O b j e c t K e y > < D i a g r a m O b j e c t K e y > < K e y > L i n k s \ & l t ; C o l u m n s \ A v e r a g e   o f   V a l u e & g t ; - & l t ; M e a s u r e s \ V a l u e & g t ; < / K e y > < / D i a g r a m O b j e c t K e y > < D i a g r a m O b j e c t K e y > < K e y > L i n k s \ & l t ; C o l u m n s \ A v e r a g e   o f   V a l u e & g t ; - & l t ; M e a s u r e s \ V a l u e & g t ; \ C O L U M N < / K e y > < / D i a g r a m O b j e c t K e y > < D i a g r a m O b j e c t K e y > < K e y > L i n k s \ & l t ; C o l u m n s \ A v e r a g e   o f   V a l u e & g t ; - & l t ; M e a s u r e s \ V a l u e & g t ; \ M E A S U R E 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 V a l u e < / K e y > < / a : K e y > < a : V a l u e   i : t y p e = " M e a s u r e G r i d N o d e V i e w S t a t e " > < C o l u m n > 2 < / C o l u m n > < L a y e d O u t > t r u e < / L a y e d O u t > < W a s U I I n v i s i b l e > t r u e < / W a s U I I n v i s i b l e > < / a : V a l u e > < / a : K e y V a l u e O f D i a g r a m O b j e c t K e y a n y T y p e z b w N T n L X > < a : K e y V a l u e O f D i a g r a m O b j e c t K e y a n y T y p e z b w N T n L X > < a : K e y > < K e y > M e a s u r e s \ S u m   o f   V a l u e \ T a g I n f o \ F o r m u l a < / K e y > < / a : K e y > < a : V a l u e   i : t y p e = " M e a s u r e G r i d V i e w S t a t e I D i a g r a m T a g A d d i t i o n a l I n f o " / > < / a : K e y V a l u e O f D i a g r a m O b j e c t K e y a n y T y p e z b w N T n L X > < a : K e y V a l u e O f D i a g r a m O b j e c t K e y a n y T y p e z b w N T n L X > < a : K e y > < K e y > M e a s u r e s \ S u m   o f   V a l u e \ T a g I n f o \ V a l u e < / K e y > < / a : K e y > < a : V a l u e   i : t y p e = " M e a s u r e G r i d V i e w S t a t e I D i a g r a m T a g A d d i t i o n a l I n f o " / > < / a : K e y V a l u e O f D i a g r a m O b j e c t K e y a n y T y p e z b w N T n L X > < a : K e y V a l u e O f D i a g r a m O b j e c t K e y a n y T y p e z b w N T n L X > < a : K e y > < K e y > M e a s u r e s \ A v e r a g e   o f   V a l u e < / K e y > < / a : K e y > < a : V a l u e   i : t y p e = " M e a s u r e G r i d N o d e V i e w S t a t e " > < C o l u m n > 2 < / C o l u m n > < L a y e d O u t > t r u e < / L a y e d O u t > < W a s U I I n v i s i b l e > t r u e < / W a s U I I n v i s i b l e > < / a : V a l u e > < / a : K e y V a l u e O f D i a g r a m O b j e c t K e y a n y T y p e z b w N T n L X > < a : K e y V a l u e O f D i a g r a m O b j e c t K e y a n y T y p e z b w N T n L X > < a : K e y > < K e y > M e a s u r e s \ A v e r a g e   o f   V a l u e \ T a g I n f o \ F o r m u l a < / K e y > < / a : K e y > < a : V a l u e   i : t y p e = " M e a s u r e G r i d V i e w S t a t e I D i a g r a m T a g A d d i t i o n a l I n f o " / > < / a : K e y V a l u e O f D i a g r a m O b j e c t K e y a n y T y p e z b w N T n L X > < a : K e y V a l u e O f D i a g r a m O b j e c t K e y a n y T y p e z b w N T n L X > < a : K e y > < K e y > M e a s u r e s \ A v e r a g e   o f   V a l u e \ T a g I n f o \ V a l u e < / K e y > < / a : K e y > < a : V a l u e   i : t y p e = " M e a s u r e G r i d V i e w S t a t e I D i a g r a m T a g A d d i t i o n a l I n f o " / > < / a : K e y V a l u e O f D i a g r a m O b j e c t K e y a n y T y p e z b w N T n L X > < a : K e y V a l u e O f D i a g r a m O b j e c t K e y a n y T y p e z b w N T n L X > < a : K e y > < K e y > C o l u m n s \ D a t e < / K e y > < / a : K e y > < a : V a l u e   i : t y p e = " M e a s u r e G r i d N o d e V i e w S t a t e " > < L a y e d O u t > t r u e < / L a y e d O u t > < / a : V a l u e > < / a : K e y V a l u e O f D i a g r a m O b j e c t K e y a n y T y p e z b w N T n L X > < a : K e y V a l u e O f D i a g r a m O b j e c t K e y a n y T y p e z b w N T n L X > < a : K e y > < K e y > C o l u m n s \ I n d i a t o r < / K e y > < / a : K e y > < a : V a l u e   i : t y p e = " M e a s u r e G r i d N o d e V i e w S t a t e " > < C o l u m n > 1 < / C o l u m n > < L a y e d O u t > t r u e < / L a y e d O u t > < / a : V a l u e > < / a : K e y V a l u e O f D i a g r a m O b j e c t K e y a n y T y p e z b w N T n L X > < a : K e y V a l u e O f D i a g r a m O b j e c t K e y a n y T y p e z b w N T n L X > < a : K e y > < K e y > C o l u m n s \ V a l u e < / K e y > < / a : K e y > < a : V a l u e   i : t y p e = " M e a s u r e G r i d N o d e V i e w S t a t e " > < C o l u m n > 2 < / C o l u m n > < L a y e d O u t > t r u e < / L a y e d O u t > < / a : V a l u e > < / a : K e y V a l u e O f D i a g r a m O b j e c t K e y a n y T y p e z b w N T n L X > < a : K e y V a l u e O f D i a g r a m O b j e c t K e y a n y T y p e z b w N T n L X > < a : K e y > < K e y > C o l u m n s \ T y p e < / K e y > < / a : K e y > < a : V a l u e   i : t y p e = " M e a s u r e G r i d N o d e V i e w S t a t e " > < C o l u m n > 3 < / C o l u m n > < L a y e d O u t > t r u e < / L a y e d O u t > < / a : V a l u e > < / a : K e y V a l u e O f D i a g r a m O b j e c t K e y a n y T y p e z b w N T n L X > < a : K e y V a l u e O f D i a g r a m O b j e c t K e y a n y T y p e z b w N T n L X > < a : K e y > < K e y > L i n k s \ & l t ; C o l u m n s \ S u m   o f   V a l u e & g t ; - & l t ; M e a s u r e s \ V a l u e & g t ; < / K e y > < / a : K e y > < a : V a l u e   i : t y p e = " M e a s u r e G r i d V i e w S t a t e I D i a g r a m L i n k " / > < / a : K e y V a l u e O f D i a g r a m O b j e c t K e y a n y T y p e z b w N T n L X > < a : K e y V a l u e O f D i a g r a m O b j e c t K e y a n y T y p e z b w N T n L X > < a : K e y > < K e y > L i n k s \ & l t ; C o l u m n s \ S u m   o f   V a l u e & g t ; - & l t ; M e a s u r e s \ V a l u e & g t ; \ C O L U M N < / K e y > < / a : K e y > < a : V a l u e   i : t y p e = " M e a s u r e G r i d V i e w S t a t e I D i a g r a m L i n k E n d p o i n t " / > < / a : K e y V a l u e O f D i a g r a m O b j e c t K e y a n y T y p e z b w N T n L X > < a : K e y V a l u e O f D i a g r a m O b j e c t K e y a n y T y p e z b w N T n L X > < a : K e y > < K e y > L i n k s \ & l t ; C o l u m n s \ S u m   o f   V a l u e & g t ; - & l t ; M e a s u r e s \ V a l u e & g t ; \ M E A S U R E < / K e y > < / a : K e y > < a : V a l u e   i : t y p e = " M e a s u r e G r i d V i e w S t a t e I D i a g r a m L i n k E n d p o i n t " / > < / a : K e y V a l u e O f D i a g r a m O b j e c t K e y a n y T y p e z b w N T n L X > < a : K e y V a l u e O f D i a g r a m O b j e c t K e y a n y T y p e z b w N T n L X > < a : K e y > < K e y > L i n k s \ & l t ; C o l u m n s \ A v e r a g e   o f   V a l u e & g t ; - & l t ; M e a s u r e s \ V a l u e & g t ; < / K e y > < / a : K e y > < a : V a l u e   i : t y p e = " M e a s u r e G r i d V i e w S t a t e I D i a g r a m L i n k " / > < / a : K e y V a l u e O f D i a g r a m O b j e c t K e y a n y T y p e z b w N T n L X > < a : K e y V a l u e O f D i a g r a m O b j e c t K e y a n y T y p e z b w N T n L X > < a : K e y > < K e y > L i n k s \ & l t ; C o l u m n s \ A v e r a g e   o f   V a l u e & g t ; - & l t ; M e a s u r e s \ V a l u e & g t ; \ C O L U M N < / K e y > < / a : K e y > < a : V a l u e   i : t y p e = " M e a s u r e G r i d V i e w S t a t e I D i a g r a m L i n k E n d p o i n t " / > < / a : K e y V a l u e O f D i a g r a m O b j e c t K e y a n y T y p e z b w N T n L X > < a : K e y V a l u e O f D i a g r a m O b j e c t K e y a n y T y p e z b w N T n L X > < a : K e y > < K e y > L i n k s \ & l t ; C o l u m n s \ A v e r a g e   o f   V a l u e & g t ; - & l t ; M e a s u r e s \ V a l u e & g t ; \ M E A S U R E < / K e y > < / a : K e y > < a : V a l u e   i : t y p e = " M e a s u r e G r i d V i e w S t a t e I D i a g r a m L i n k E n d p o i n t " / > < / 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 A c t i o n s \ A d d   t o   a   H i e r a r c h y   i n   T a b l e   R e n d e m e n t _ p v i o t < / K e y > < / D i a g r a m O b j e c t K e y > < D i a g r a m O b j e c t K e y > < K e y > A c t i o n s \ A d d   t o   h i e r a r c h y   F o r   & l t ; T a b l e s \ R e n d e m e n t _ p v i o t \ H i e r a r c h i e s \ H i e r a r c h y 1 & g t ; < / K e y > < / D i a g r a m O b j e c t K e y > < D i a g r a m O b j e c t K e y > < K e y > A c t i o n s \ M o v e   t o   a   H i e r a r c h y   i n   T a b l e   R e n d e m e n t _ p v i o t < / K e y > < / D i a g r a m O b j e c t K e y > < D i a g r a m O b j e c t K e y > < K e y > A c t i o n s \ M o v e   i n t o   h i e r a r c h y   F o r   & l t ; T a b l e s \ R e n d e m e n t _ p v i o t \ H i e r a r c h i e s \ H i e r a r c h y 1 & g t ; < / 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 T a g s \ T a b l e s \ & l t ; T a b l e s \ I n d i c a t o r & g t ; < / K e y > < / D i a g r a m O b j e c t K e y > < D i a g r a m O b j e c t K e y > < K e y > D y n a m i c   T a g s \ T a b l e s \ & l t ; T a b l e s \ R e n d e m e n t & g t ; < / K e y > < / D i a g r a m O b j e c t K e y > < D i a g r a m O b j e c t K e y > < K e y > D y n a m i c   T a g s \ T a b l e s \ & l t ; T a b l e s \ R e n d e m e n t _ p v i o t & g t ; < / K e y > < / D i a g r a m O b j e c t K e y > < D i a g r a m O b j e c t K e y > < K e y > D y n a m i c   T a g s \ H i e r a r c h i e s \ & l t ; T a b l e s \ R e n d e m e n t _ p v i o t \ H i e r a r c h i e s \ H i e r a r c h y 1 & g t ; < / K e y > < / D i a g r a m O b j e c t K e y > < D i a g r a m O b j e c t K e y > < K e y > T a b l e s \ I n d i c a t o r < / K e y > < / D i a g r a m O b j e c t K e y > < D i a g r a m O b j e c t K e y > < K e y > T a b l e s \ I n d i c a t o r \ C o l u m n s \ I n d i c a t o r < / K e y > < / D i a g r a m O b j e c t K e y > < D i a g r a m O b j e c t K e y > < K e y > T a b l e s \ I n d i c a t o r \ C o l u m n s \ T y p e < / K e y > < / D i a g r a m O b j e c t K e y > < D i a g r a m O b j e c t K e y > < K e y > T a b l e s \ R e n d e m e n t < / K e y > < / D i a g r a m O b j e c t K e y > < D i a g r a m O b j e c t K e y > < K e y > T a b l e s \ R e n d e m e n t \ C o l u m n s \ Q t �   m e n s u e l l e   n o i x   b r u t e s   ( M t ) < / K e y > < / D i a g r a m O b j e c t K e y > < D i a g r a m O b j e c t K e y > < K e y > T a b l e s \ R e n d e m e n t \ C o l u m n s \ N b   d e   j o u r   d e   t r a v a i l < / K e y > < / D i a g r a m O b j e c t K e y > < D i a g r a m O b j e c t K e y > < K e y > T a b l e s \ R e n d e m e n t \ C o l u m n s \ Q t �   j o u r n a l i � r e   n o i x   b r u t e s   ( M t / j o u r ) < / K e y > < / D i a g r a m O b j e c t K e y > < D i a g r a m O b j e c t K e y > < K e y > T a b l e s \ R e n d e m e n t \ C o l u m n s \ N b   e m p l o y � s   e n   m o y e n n e < / K e y > < / D i a g r a m O b j e c t K e y > < D i a g r a m O b j e c t K e y > < K e y > T a b l e s \ R e n d e m e n t \ C o l u m n s \ R e n d e m e n t   ( M t / e m p l o y � / m o i s ) < / K e y > < / D i a g r a m O b j e c t K e y > < D i a g r a m O b j e c t K e y > < K e y > T a b l e s \ R e n d e m e n t \ C o l u m n s \ M o n t a n t   d u   P e r s o n n e l   ( F C F A ) < / K e y > < / D i a g r a m O b j e c t K e y > < D i a g r a m O b j e c t K e y > < K e y > T a b l e s \ R e n d e m e n t \ C o l u m n s \ F C F A / k g   R C N < / K e y > < / D i a g r a m O b j e c t K e y > < D i a g r a m O b j e c t K e y > < K e y > T a b l e s \ R e n d e m e n t \ C o l u m n s \ F C F A / k g   d ' a m a n d e < / K e y > < / D i a g r a m O b j e c t K e y > < D i a g r a m O b j e c t K e y > < K e y > T a b l e s \ R e n d e m e n t \ C o l u m n s \ %   d u   p r i x   d e   v e n t e < / K e y > < / D i a g r a m O b j e c t K e y > < D i a g r a m O b j e c t K e y > < K e y > T a b l e s \ R e n d e m e n t \ C o l u m n s \ D a t e < / K e y > < / D i a g r a m O b j e c t K e y > < D i a g r a m O b j e c t K e y > < K e y > T a b l e s \ R e n d e m e n t _ p v i o t < / K e y > < / D i a g r a m O b j e c t K e y > < D i a g r a m O b j e c t K e y > < K e y > T a b l e s \ R e n d e m e n t _ p v i o t \ C o l u m n s \ D a t e < / K e y > < / D i a g r a m O b j e c t K e y > < D i a g r a m O b j e c t K e y > < K e y > T a b l e s \ R e n d e m e n t _ p v i o t \ C o l u m n s \ I n d i a t o r < / K e y > < / D i a g r a m O b j e c t K e y > < D i a g r a m O b j e c t K e y > < K e y > T a b l e s \ R e n d e m e n t _ p v i o t \ C o l u m n s \ V a l u e < / K e y > < / D i a g r a m O b j e c t K e y > < D i a g r a m O b j e c t K e y > < K e y > T a b l e s \ R e n d e m e n t _ p v i o t \ C o l u m n s \ T y p e < / K e y > < / D i a g r a m O b j e c t K e y > < D i a g r a m O b j e c t K e y > < K e y > T a b l e s \ R e n d e m e n t _ p v i o t \ M e a s u r e s \ S u m   o f   V a l u e < / K e y > < / D i a g r a m O b j e c t K e y > < D i a g r a m O b j e c t K e y > < K e y > T a b l e s \ R e n d e m e n t _ p v i o t \ S u m   o f   V a l u e \ A d d i t i o n a l   I n f o \ I m p l i c i t   M e a s u r e < / K e y > < / D i a g r a m O b j e c t K e y > < D i a g r a m O b j e c t K e y > < K e y > T a b l e s \ R e n d e m e n t _ p v i o t \ M e a s u r e s \ A v e r a g e   o f   V a l u e < / K e y > < / D i a g r a m O b j e c t K e y > < D i a g r a m O b j e c t K e y > < K e y > T a b l e s \ R e n d e m e n t _ p v i o t \ A v e r a g e   o f   V a l u e \ A d d i t i o n a l   I n f o \ I m p l i c i t   M e a s u r e < / K e y > < / D i a g r a m O b j e c t K e y > < D i a g r a m O b j e c t K e y > < K e y > T a b l e s \ R e n d e m e n t _ p v i o t \ H i e r a r c h i e s \ H i e r a r c h y 1 < / K e y > < / D i a g r a m O b j e c t K e y > < D i a g r a m O b j e c t K e y > < K e y > T a b l e s \ R e n d e m e n t _ p v i o t \ H i e r a r c h i e s \ H i e r a r c h y 1 \ L e v e l s \ D a t e < / K e y > < / D i a g r a m O b j e c t K e y > < / A l l K e y s > < S e l e c t e d K e y s > < D i a g r a m O b j e c t K e y > < K e y > T a b l e s \ R e n d e m e n t _ p v i o t \ H i e r a r c h i e s \ H i e r a r c h y 1 < / 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 A c t i o n s \ A d d   t o   a   H i e r a r c h y   i n   T a b l e   R e n d e m e n t _ p v i o t < / K e y > < / a : K e y > < a : V a l u e   i : t y p e = " D i a g r a m D i s p l a y V i e w S t a t e I D i a g r a m A c t i o n " / > < / a : K e y V a l u e O f D i a g r a m O b j e c t K e y a n y T y p e z b w N T n L X > < a : K e y V a l u e O f D i a g r a m O b j e c t K e y a n y T y p e z b w N T n L X > < a : K e y > < K e y > A c t i o n s \ A d d   t o   h i e r a r c h y   F o r   & l t ; T a b l e s \ R e n d e m e n t _ p v i o t \ H i e r a r c h i e s \ H i e r a r c h y 1 & g t ; < / K e y > < / a : K e y > < a : V a l u e   i : t y p e = " D i a g r a m D i s p l a y V i e w S t a t e I D i a g r a m A c t i o n " / > < / a : K e y V a l u e O f D i a g r a m O b j e c t K e y a n y T y p e z b w N T n L X > < a : K e y V a l u e O f D i a g r a m O b j e c t K e y a n y T y p e z b w N T n L X > < a : K e y > < K e y > A c t i o n s \ M o v e   t o   a   H i e r a r c h y   i n   T a b l e   R e n d e m e n t _ p v i o t < / K e y > < / a : K e y > < a : V a l u e   i : t y p e = " D i a g r a m D i s p l a y V i e w S t a t e I D i a g r a m A c t i o n " / > < / a : K e y V a l u e O f D i a g r a m O b j e c t K e y a n y T y p e z b w N T n L X > < a : K e y V a l u e O f D i a g r a m O b j e c t K e y a n y T y p e z b w N T n L X > < a : K e y > < K e y > A c t i o n s \ M o v e   i n t o   h i e r a r c h y   F o r   & l t ; T a b l e s \ R e n d e m e n t _ p v i o t \ H i e r a r c h i e s \ H i e r a r c h y 1 & g t ; < / 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 T a g s \ T a b l e s \ & l t ; T a b l e s \ I n d i c a t o r & g t ; < / K e y > < / a : K e y > < a : V a l u e   i : t y p e = " D i a g r a m D i s p l a y T a g V i e w S t a t e " > < I s N o t F i l t e r e d O u t > t r u e < / I s N o t F i l t e r e d O u t > < / a : V a l u e > < / a : K e y V a l u e O f D i a g r a m O b j e c t K e y a n y T y p e z b w N T n L X > < a : K e y V a l u e O f D i a g r a m O b j e c t K e y a n y T y p e z b w N T n L X > < a : K e y > < K e y > D y n a m i c   T a g s \ T a b l e s \ & l t ; T a b l e s \ R e n d e m e n t & g t ; < / K e y > < / a : K e y > < a : V a l u e   i : t y p e = " D i a g r a m D i s p l a y T a g V i e w S t a t e " > < I s N o t F i l t e r e d O u t > t r u e < / I s N o t F i l t e r e d O u t > < / a : V a l u e > < / a : K e y V a l u e O f D i a g r a m O b j e c t K e y a n y T y p e z b w N T n L X > < a : K e y V a l u e O f D i a g r a m O b j e c t K e y a n y T y p e z b w N T n L X > < a : K e y > < K e y > D y n a m i c   T a g s \ T a b l e s \ & l t ; T a b l e s \ R e n d e m e n t _ p v i o t & g t ; < / K e y > < / a : K e y > < a : V a l u e   i : t y p e = " D i a g r a m D i s p l a y T a g V i e w S t a t e " > < I s N o t F i l t e r e d O u t > t r u e < / I s N o t F i l t e r e d O u t > < / a : V a l u e > < / a : K e y V a l u e O f D i a g r a m O b j e c t K e y a n y T y p e z b w N T n L X > < a : K e y V a l u e O f D i a g r a m O b j e c t K e y a n y T y p e z b w N T n L X > < a : K e y > < K e y > D y n a m i c   T a g s \ H i e r a r c h i e s \ & l t ; T a b l e s \ R e n d e m e n t _ p v i o t \ H i e r a r c h i e s \ H i e r a r c h y 1 & g t ; < / K e y > < / a : K e y > < a : V a l u e   i : t y p e = " D i a g r a m D i s p l a y T a g V i e w S t a t e " > < I s N o t F i l t e r e d O u t > t r u e < / I s N o t F i l t e r e d O u t > < / a : V a l u e > < / a : K e y V a l u e O f D i a g r a m O b j e c t K e y a n y T y p e z b w N T n L X > < a : K e y V a l u e O f D i a g r a m O b j e c t K e y a n y T y p e z b w N T n L X > < a : K e y > < K e y > T a b l e s \ I n d i c a t o r < / K e y > < / a : K e y > < a : V a l u e   i : t y p e = " D i a g r a m D i s p l a y N o d e V i e w S t a t e " > < H e i g h t > 1 5 0 < / H e i g h t > < I s E x p a n d e d > t r u e < / I s E x p a n d e d > < L a y e d O u t > t r u e < / L a y e d O u t > < W i d t h > 2 0 0 < / W i d t h > < / a : V a l u e > < / a : K e y V a l u e O f D i a g r a m O b j e c t K e y a n y T y p e z b w N T n L X > < a : K e y V a l u e O f D i a g r a m O b j e c t K e y a n y T y p e z b w N T n L X > < a : K e y > < K e y > T a b l e s \ I n d i c a t o r \ C o l u m n s \ I n d i c a t o r < / K e y > < / a : K e y > < a : V a l u e   i : t y p e = " D i a g r a m D i s p l a y N o d e V i e w S t a t e " > < H e i g h t > 1 5 0 < / H e i g h t > < I s E x p a n d e d > t r u e < / I s E x p a n d e d > < W i d t h > 2 0 0 < / W i d t h > < / a : V a l u e > < / a : K e y V a l u e O f D i a g r a m O b j e c t K e y a n y T y p e z b w N T n L X > < a : K e y V a l u e O f D i a g r a m O b j e c t K e y a n y T y p e z b w N T n L X > < a : K e y > < K e y > T a b l e s \ I n d i c a t o r \ C o l u m n s \ T y p e < / K e y > < / a : K e y > < a : V a l u e   i : t y p e = " D i a g r a m D i s p l a y N o d e V i e w S t a t e " > < H e i g h t > 1 5 0 < / H e i g h t > < I s E x p a n d e d > t r u e < / I s E x p a n d e d > < W i d t h > 2 0 0 < / W i d t h > < / a : V a l u e > < / a : K e y V a l u e O f D i a g r a m O b j e c t K e y a n y T y p e z b w N T n L X > < a : K e y V a l u e O f D i a g r a m O b j e c t K e y a n y T y p e z b w N T n L X > < a : K e y > < K e y > T a b l e s \ R e n d e m e n t < / K e y > < / a : K e y > < a : V a l u e   i : t y p e = " D i a g r a m D i s p l a y N o d e V i e w S t a t e " > < H e i g h t > 1 5 0 < / H e i g h t > < I s E x p a n d e d > t r u e < / I s E x p a n d e d > < L a y e d O u t > t r u e < / L a y e d O u t > < L e f t > 3 2 9 . 9 0 3 8 1 0 5 6 7 6 6 5 8 < / L e f t > < T a b I n d e x > 1 < / T a b I n d e x > < W i d t h > 2 0 0 < / W i d t h > < / a : V a l u e > < / a : K e y V a l u e O f D i a g r a m O b j e c t K e y a n y T y p e z b w N T n L X > < a : K e y V a l u e O f D i a g r a m O b j e c t K e y a n y T y p e z b w N T n L X > < a : K e y > < K e y > T a b l e s \ R e n d e m e n t \ C o l u m n s \ Q t �   m e n s u e l l e   n o i x   b r u t e s   ( M t ) < / K e y > < / a : K e y > < a : V a l u e   i : t y p e = " D i a g r a m D i s p l a y N o d e V i e w S t a t e " > < H e i g h t > 1 5 0 < / H e i g h t > < I s E x p a n d e d > t r u e < / I s E x p a n d e d > < W i d t h > 2 0 0 < / W i d t h > < / a : V a l u e > < / a : K e y V a l u e O f D i a g r a m O b j e c t K e y a n y T y p e z b w N T n L X > < a : K e y V a l u e O f D i a g r a m O b j e c t K e y a n y T y p e z b w N T n L X > < a : K e y > < K e y > T a b l e s \ R e n d e m e n t \ C o l u m n s \ N b   d e   j o u r   d e   t r a v a i l < / K e y > < / a : K e y > < a : V a l u e   i : t y p e = " D i a g r a m D i s p l a y N o d e V i e w S t a t e " > < H e i g h t > 1 5 0 < / H e i g h t > < I s E x p a n d e d > t r u e < / I s E x p a n d e d > < W i d t h > 2 0 0 < / W i d t h > < / a : V a l u e > < / a : K e y V a l u e O f D i a g r a m O b j e c t K e y a n y T y p e z b w N T n L X > < a : K e y V a l u e O f D i a g r a m O b j e c t K e y a n y T y p e z b w N T n L X > < a : K e y > < K e y > T a b l e s \ R e n d e m e n t \ C o l u m n s \ Q t �   j o u r n a l i � r e   n o i x   b r u t e s   ( M t / j o u r ) < / K e y > < / a : K e y > < a : V a l u e   i : t y p e = " D i a g r a m D i s p l a y N o d e V i e w S t a t e " > < H e i g h t > 1 5 0 < / H e i g h t > < I s E x p a n d e d > t r u e < / I s E x p a n d e d > < W i d t h > 2 0 0 < / W i d t h > < / a : V a l u e > < / a : K e y V a l u e O f D i a g r a m O b j e c t K e y a n y T y p e z b w N T n L X > < a : K e y V a l u e O f D i a g r a m O b j e c t K e y a n y T y p e z b w N T n L X > < a : K e y > < K e y > T a b l e s \ R e n d e m e n t \ C o l u m n s \ N b   e m p l o y � s   e n   m o y e n n e < / K e y > < / a : K e y > < a : V a l u e   i : t y p e = " D i a g r a m D i s p l a y N o d e V i e w S t a t e " > < H e i g h t > 1 5 0 < / H e i g h t > < I s E x p a n d e d > t r u e < / I s E x p a n d e d > < W i d t h > 2 0 0 < / W i d t h > < / a : V a l u e > < / a : K e y V a l u e O f D i a g r a m O b j e c t K e y a n y T y p e z b w N T n L X > < a : K e y V a l u e O f D i a g r a m O b j e c t K e y a n y T y p e z b w N T n L X > < a : K e y > < K e y > T a b l e s \ R e n d e m e n t \ C o l u m n s \ R e n d e m e n t   ( M t / e m p l o y � / m o i s ) < / K e y > < / a : K e y > < a : V a l u e   i : t y p e = " D i a g r a m D i s p l a y N o d e V i e w S t a t e " > < H e i g h t > 1 5 0 < / H e i g h t > < I s E x p a n d e d > t r u e < / I s E x p a n d e d > < W i d t h > 2 0 0 < / W i d t h > < / a : V a l u e > < / a : K e y V a l u e O f D i a g r a m O b j e c t K e y a n y T y p e z b w N T n L X > < a : K e y V a l u e O f D i a g r a m O b j e c t K e y a n y T y p e z b w N T n L X > < a : K e y > < K e y > T a b l e s \ R e n d e m e n t \ C o l u m n s \ M o n t a n t   d u   P e r s o n n e l   ( F C F A ) < / K e y > < / a : K e y > < a : V a l u e   i : t y p e = " D i a g r a m D i s p l a y N o d e V i e w S t a t e " > < H e i g h t > 1 5 0 < / H e i g h t > < I s E x p a n d e d > t r u e < / I s E x p a n d e d > < W i d t h > 2 0 0 < / W i d t h > < / a : V a l u e > < / a : K e y V a l u e O f D i a g r a m O b j e c t K e y a n y T y p e z b w N T n L X > < a : K e y V a l u e O f D i a g r a m O b j e c t K e y a n y T y p e z b w N T n L X > < a : K e y > < K e y > T a b l e s \ R e n d e m e n t \ C o l u m n s \ F C F A / k g   R C N < / K e y > < / a : K e y > < a : V a l u e   i : t y p e = " D i a g r a m D i s p l a y N o d e V i e w S t a t e " > < H e i g h t > 1 5 0 < / H e i g h t > < I s E x p a n d e d > t r u e < / I s E x p a n d e d > < W i d t h > 2 0 0 < / W i d t h > < / a : V a l u e > < / a : K e y V a l u e O f D i a g r a m O b j e c t K e y a n y T y p e z b w N T n L X > < a : K e y V a l u e O f D i a g r a m O b j e c t K e y a n y T y p e z b w N T n L X > < a : K e y > < K e y > T a b l e s \ R e n d e m e n t \ C o l u m n s \ F C F A / k g   d ' a m a n d e < / K e y > < / a : K e y > < a : V a l u e   i : t y p e = " D i a g r a m D i s p l a y N o d e V i e w S t a t e " > < H e i g h t > 1 5 0 < / H e i g h t > < I s E x p a n d e d > t r u e < / I s E x p a n d e d > < W i d t h > 2 0 0 < / W i d t h > < / a : V a l u e > < / a : K e y V a l u e O f D i a g r a m O b j e c t K e y a n y T y p e z b w N T n L X > < a : K e y V a l u e O f D i a g r a m O b j e c t K e y a n y T y p e z b w N T n L X > < a : K e y > < K e y > T a b l e s \ R e n d e m e n t \ C o l u m n s \ %   d u   p r i x   d e   v e n t e < / K e y > < / a : K e y > < a : V a l u e   i : t y p e = " D i a g r a m D i s p l a y N o d e V i e w S t a t e " > < H e i g h t > 1 5 0 < / H e i g h t > < I s E x p a n d e d > t r u e < / I s E x p a n d e d > < W i d t h > 2 0 0 < / W i d t h > < / a : V a l u e > < / a : K e y V a l u e O f D i a g r a m O b j e c t K e y a n y T y p e z b w N T n L X > < a : K e y V a l u e O f D i a g r a m O b j e c t K e y a n y T y p e z b w N T n L X > < a : K e y > < K e y > T a b l e s \ R e n d e m e n t \ C o l u m n s \ D a t e < / K e y > < / a : K e y > < a : V a l u e   i : t y p e = " D i a g r a m D i s p l a y N o d e V i e w S t a t e " > < H e i g h t > 1 5 0 < / H e i g h t > < I s E x p a n d e d > t r u e < / I s E x p a n d e d > < W i d t h > 2 0 0 < / W i d t h > < / a : V a l u e > < / a : K e y V a l u e O f D i a g r a m O b j e c t K e y a n y T y p e z b w N T n L X > < a : K e y V a l u e O f D i a g r a m O b j e c t K e y a n y T y p e z b w N T n L X > < a : K e y > < K e y > T a b l e s \ R e n d e m e n t _ p v i o t < / K e y > < / a : K e y > < a : V a l u e   i : t y p e = " D i a g r a m D i s p l a y N o d e V i e w S t a t e " > < H e i g h t > 1 5 0 < / H e i g h t > < I s E x p a n d e d > t r u e < / I s E x p a n d e d > < L a y e d O u t > t r u e < / L a y e d O u t > < L e f t > 6 5 9 . 8 0 7 6 2 1 1 3 5 3 3 1 6 < / L e f t > < S c r o l l V e r t i c a l O f f s e t > 2 9 . 2 0 0 0 0 0 0 0 0 0 0 0 0 1 7 < / S c r o l l V e r t i c a l O f f s e t > < T a b I n d e x > 2 < / T a b I n d e x > < W i d t h > 2 0 0 < / W i d t h > < / a : V a l u e > < / a : K e y V a l u e O f D i a g r a m O b j e c t K e y a n y T y p e z b w N T n L X > < a : K e y V a l u e O f D i a g r a m O b j e c t K e y a n y T y p e z b w N T n L X > < a : K e y > < K e y > T a b l e s \ R e n d e m e n t _ p v i o t \ C o l u m n s \ D a t e < / K e y > < / a : K e y > < a : V a l u e   i : t y p e = " D i a g r a m D i s p l a y N o d e V i e w S t a t e " > < H e i g h t > 1 5 0 < / H e i g h t > < I s E x p a n d e d > t r u e < / I s E x p a n d e d > < W i d t h > 2 0 0 < / W i d t h > < / a : V a l u e > < / a : K e y V a l u e O f D i a g r a m O b j e c t K e y a n y T y p e z b w N T n L X > < a : K e y V a l u e O f D i a g r a m O b j e c t K e y a n y T y p e z b w N T n L X > < a : K e y > < K e y > T a b l e s \ R e n d e m e n t _ p v i o t \ C o l u m n s \ I n d i a t o r < / K e y > < / a : K e y > < a : V a l u e   i : t y p e = " D i a g r a m D i s p l a y N o d e V i e w S t a t e " > < H e i g h t > 1 5 0 < / H e i g h t > < I s E x p a n d e d > t r u e < / I s E x p a n d e d > < W i d t h > 2 0 0 < / W i d t h > < / a : V a l u e > < / a : K e y V a l u e O f D i a g r a m O b j e c t K e y a n y T y p e z b w N T n L X > < a : K e y V a l u e O f D i a g r a m O b j e c t K e y a n y T y p e z b w N T n L X > < a : K e y > < K e y > T a b l e s \ R e n d e m e n t _ p v i o t \ C o l u m n s \ V a l u e < / K e y > < / a : K e y > < a : V a l u e   i : t y p e = " D i a g r a m D i s p l a y N o d e V i e w S t a t e " > < H e i g h t > 1 5 0 < / H e i g h t > < I s E x p a n d e d > t r u e < / I s E x p a n d e d > < W i d t h > 2 0 0 < / W i d t h > < / a : V a l u e > < / a : K e y V a l u e O f D i a g r a m O b j e c t K e y a n y T y p e z b w N T n L X > < a : K e y V a l u e O f D i a g r a m O b j e c t K e y a n y T y p e z b w N T n L X > < a : K e y > < K e y > T a b l e s \ R e n d e m e n t _ p v i o t \ C o l u m n s \ T y p e < / K e y > < / a : K e y > < a : V a l u e   i : t y p e = " D i a g r a m D i s p l a y N o d e V i e w S t a t e " > < H e i g h t > 1 5 0 < / H e i g h t > < I s E x p a n d e d > t r u e < / I s E x p a n d e d > < W i d t h > 2 0 0 < / W i d t h > < / a : V a l u e > < / a : K e y V a l u e O f D i a g r a m O b j e c t K e y a n y T y p e z b w N T n L X > < a : K e y V a l u e O f D i a g r a m O b j e c t K e y a n y T y p e z b w N T n L X > < a : K e y > < K e y > T a b l e s \ R e n d e m e n t _ p v i o t \ M e a s u r e s \ S u m   o f   V a l u e < / K e y > < / a : K e y > < a : V a l u e   i : t y p e = " D i a g r a m D i s p l a y N o d e V i e w S t a t e " > < H e i g h t > 1 5 0 < / H e i g h t > < I s E x p a n d e d > t r u e < / I s E x p a n d e d > < W i d t h > 2 0 0 < / W i d t h > < / a : V a l u e > < / a : K e y V a l u e O f D i a g r a m O b j e c t K e y a n y T y p e z b w N T n L X > < a : K e y V a l u e O f D i a g r a m O b j e c t K e y a n y T y p e z b w N T n L X > < a : K e y > < K e y > T a b l e s \ R e n d e m e n t _ p v i o t \ S u m   o f   V a l u e \ A d d i t i o n a l   I n f o \ I m p l i c i t   M e a s u r e < / K e y > < / a : K e y > < a : V a l u e   i : t y p e = " D i a g r a m D i s p l a y V i e w S t a t e I D i a g r a m T a g A d d i t i o n a l I n f o " / > < / a : K e y V a l u e O f D i a g r a m O b j e c t K e y a n y T y p e z b w N T n L X > < a : K e y V a l u e O f D i a g r a m O b j e c t K e y a n y T y p e z b w N T n L X > < a : K e y > < K e y > T a b l e s \ R e n d e m e n t _ p v i o t \ M e a s u r e s \ A v e r a g e   o f   V a l u e < / K e y > < / a : K e y > < a : V a l u e   i : t y p e = " D i a g r a m D i s p l a y N o d e V i e w S t a t e " > < H e i g h t > 1 5 0 < / H e i g h t > < I s E x p a n d e d > t r u e < / I s E x p a n d e d > < W i d t h > 2 0 0 < / W i d t h > < / a : V a l u e > < / a : K e y V a l u e O f D i a g r a m O b j e c t K e y a n y T y p e z b w N T n L X > < a : K e y V a l u e O f D i a g r a m O b j e c t K e y a n y T y p e z b w N T n L X > < a : K e y > < K e y > T a b l e s \ R e n d e m e n t _ p v i o t \ A v e r a g e   o f   V a l u e \ A d d i t i o n a l   I n f o \ I m p l i c i t   M e a s u r e < / K e y > < / a : K e y > < a : V a l u e   i : t y p e = " D i a g r a m D i s p l a y V i e w S t a t e I D i a g r a m T a g A d d i t i o n a l I n f o " / > < / a : K e y V a l u e O f D i a g r a m O b j e c t K e y a n y T y p e z b w N T n L X > < a : K e y V a l u e O f D i a g r a m O b j e c t K e y a n y T y p e z b w N T n L X > < a : K e y > < K e y > T a b l e s \ R e n d e m e n t _ p v i o t \ H i e r a r c h i e s \ H i e r a r c h y 1 < / K e y > < / a : K e y > < a : V a l u e   i : t y p e = " D i a g r a m D i s p l a y N o d e V i e w S t a t e " > < H e i g h t > 1 5 0 < / H e i g h t > < I s E x p a n d e d > t r u e < / I s E x p a n d e d > < W i d t h > 2 0 0 < / W i d t h > < / a : V a l u e > < / a : K e y V a l u e O f D i a g r a m O b j e c t K e y a n y T y p e z b w N T n L X > < a : K e y V a l u e O f D i a g r a m O b j e c t K e y a n y T y p e z b w N T n L X > < a : K e y > < K e y > T a b l e s \ R e n d e m e n t _ p v i o t \ H i e r a r c h i e s \ H i e r a r c h y 1 \ L e v e l s \ D a t e < / K e y > < / a : K e y > < a : V a l u e   i : t y p e = " D i a g r a m D i s p l a y N o d e V i e w S t a t e " > < H e i g h t > 1 5 0 < / H e i g h t > < I s E x p a n d e d > t r u e < / I s E x p a n d e d > < W i d t h > 2 0 0 < / W i d t h > < / a : V a l u e > < / a : K e y V a l u e O f D i a g r a m O b j e c t K e y a n y T y p e z b w N T n L X > < / V i e w S t a t e s > < / D i a g r a m M a n a g e r . S e r i a l i z a b l e D i a g r a m > < / A r r a y O f D i a g r a m M a n a g e r . S e r i a l i z a b l e D i a g r a m > ] ] > < / C u s t o m C o n t e n t > < / G e m i n i > 
</file>

<file path=customXml/item9.xml>��< ? x m l   v e r s i o n = " 1 . 0 "   e n c o d i n g = " U T F - 1 6 " ? > < G e m i n i   x m l n s = " h t t p : / / g e m i n i / p i v o t c u s t o m i z a t i o n / T a b l e X M L _ R e n d e m e n t _ p v i o t _ e 6 f 3 6 7 1 4 - 5 9 e 1 - 4 f 4 2 - 9 4 6 9 - f c 5 8 c 1 2 7 5 a a 1 " > < C u s t o m C o n t e n t > < ! [ C D A T A [ < T a b l e W i d g e t G r i d S e r i a l i z a t i o n   x m l n s : x s d = " h t t p : / / w w w . w 3 . o r g / 2 0 0 1 / X M L S c h e m a "   x m l n s : x s i = " h t t p : / / w w w . w 3 . o r g / 2 0 0 1 / X M L S c h e m a - i n s t a n c e " > < C o l u m n S u g g e s t e d T y p e   / > < C o l u m n F o r m a t   / > < C o l u m n A c c u r a c y   / > < C o l u m n C u r r e n c y S y m b o l   / > < C o l u m n P o s i t i v e P a t t e r n   / > < C o l u m n N e g a t i v e P a t t e r n   / > < C o l u m n W i d t h s > < i t e m > < k e y > < s t r i n g > D a t e < / s t r i n g > < / k e y > < v a l u e > < i n t > 1 0 7 < / i n t > < / v a l u e > < / i t e m > < i t e m > < k e y > < s t r i n g > I n d i a t o r < / s t r i n g > < / k e y > < v a l u e > < i n t > 1 3 7 < / i n t > < / v a l u e > < / i t e m > < i t e m > < k e y > < s t r i n g > V a l u e < / s t r i n g > < / k e y > < v a l u e > < i n t > 1 1 8 < / i n t > < / v a l u e > < / i t e m > < i t e m > < k e y > < s t r i n g > T y p e < / s t r i n g > < / k e y > < v a l u e > < i n t > 1 1 0 < / i n t > < / v a l u e > < / i t e m > < / C o l u m n W i d t h s > < C o l u m n D i s p l a y I n d e x > < i t e m > < k e y > < s t r i n g > D a t e < / s t r i n g > < / k e y > < v a l u e > < i n t > 0 < / i n t > < / v a l u e > < / i t e m > < i t e m > < k e y > < s t r i n g > I n d i a t o r < / s t r i n g > < / k e y > < v a l u e > < i n t > 1 < / i n t > < / v a l u e > < / i t e m > < i t e m > < k e y > < s t r i n g > V a l u e < / s t r i n g > < / k e y > < v a l u e > < i n t > 2 < / i n t > < / v a l u e > < / i t e m > < i t e m > < k e y > < s t r i n g > T y p e < / s t r i n g > < / k e y > < v a l u e > < i n t > 3 < / 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6E86C2A1-E665-44A7-9602-3C80A6CD119D}">
  <ds:schemaRefs/>
</ds:datastoreItem>
</file>

<file path=customXml/itemProps10.xml><?xml version="1.0" encoding="utf-8"?>
<ds:datastoreItem xmlns:ds="http://schemas.openxmlformats.org/officeDocument/2006/customXml" ds:itemID="{3FC55EF3-78E7-4517-AF40-64EF29289BAB}">
  <ds:schemaRefs/>
</ds:datastoreItem>
</file>

<file path=customXml/itemProps11.xml><?xml version="1.0" encoding="utf-8"?>
<ds:datastoreItem xmlns:ds="http://schemas.openxmlformats.org/officeDocument/2006/customXml" ds:itemID="{4E15E002-A769-45DB-B6B6-E4402C510123}">
  <ds:schemaRefs/>
</ds:datastoreItem>
</file>

<file path=customXml/itemProps12.xml><?xml version="1.0" encoding="utf-8"?>
<ds:datastoreItem xmlns:ds="http://schemas.openxmlformats.org/officeDocument/2006/customXml" ds:itemID="{86673F25-FE22-44DC-B9F5-127AF1DF40EF}">
  <ds:schemaRefs>
    <ds:schemaRef ds:uri="http://schemas.microsoft.com/sharepoint/v3/contenttype/forms"/>
  </ds:schemaRefs>
</ds:datastoreItem>
</file>

<file path=customXml/itemProps13.xml><?xml version="1.0" encoding="utf-8"?>
<ds:datastoreItem xmlns:ds="http://schemas.openxmlformats.org/officeDocument/2006/customXml" ds:itemID="{D221D166-8171-46AA-AD35-0ABC099B1405}">
  <ds:schemaRefs/>
</ds:datastoreItem>
</file>

<file path=customXml/itemProps14.xml><?xml version="1.0" encoding="utf-8"?>
<ds:datastoreItem xmlns:ds="http://schemas.openxmlformats.org/officeDocument/2006/customXml" ds:itemID="{6DEAFD2E-B849-495E-8663-2719AA690329}">
  <ds:schemaRefs/>
</ds:datastoreItem>
</file>

<file path=customXml/itemProps15.xml><?xml version="1.0" encoding="utf-8"?>
<ds:datastoreItem xmlns:ds="http://schemas.openxmlformats.org/officeDocument/2006/customXml" ds:itemID="{2DE31C2C-7813-48FB-9267-9B25EC412489}">
  <ds:schemaRefs>
    <ds:schemaRef ds:uri="http://schemas.microsoft.com/office/2006/metadata/properties"/>
    <ds:schemaRef ds:uri="http://schemas.microsoft.com/office/infopath/2007/PartnerControls"/>
  </ds:schemaRefs>
</ds:datastoreItem>
</file>

<file path=customXml/itemProps16.xml><?xml version="1.0" encoding="utf-8"?>
<ds:datastoreItem xmlns:ds="http://schemas.openxmlformats.org/officeDocument/2006/customXml" ds:itemID="{3E3EDDE7-E0AF-4B47-BD3E-8673B9223089}">
  <ds:schemaRefs/>
</ds:datastoreItem>
</file>

<file path=customXml/itemProps17.xml><?xml version="1.0" encoding="utf-8"?>
<ds:datastoreItem xmlns:ds="http://schemas.openxmlformats.org/officeDocument/2006/customXml" ds:itemID="{9533D7E4-2BD8-4124-87A8-727D996B1639}">
  <ds:schemaRefs>
    <ds:schemaRef ds:uri="http://schemas.microsoft.com/DataMashup"/>
  </ds:schemaRefs>
</ds:datastoreItem>
</file>

<file path=customXml/itemProps18.xml><?xml version="1.0" encoding="utf-8"?>
<ds:datastoreItem xmlns:ds="http://schemas.openxmlformats.org/officeDocument/2006/customXml" ds:itemID="{DFBB0977-7978-4736-A5C5-0762EE6B30DD}">
  <ds:schemaRefs/>
</ds:datastoreItem>
</file>

<file path=customXml/itemProps19.xml><?xml version="1.0" encoding="utf-8"?>
<ds:datastoreItem xmlns:ds="http://schemas.openxmlformats.org/officeDocument/2006/customXml" ds:itemID="{5CCB01A9-D736-4A2E-B15A-E941FFD9DBF5}">
  <ds:schemaRefs/>
</ds:datastoreItem>
</file>

<file path=customXml/itemProps2.xml><?xml version="1.0" encoding="utf-8"?>
<ds:datastoreItem xmlns:ds="http://schemas.openxmlformats.org/officeDocument/2006/customXml" ds:itemID="{258686BA-9DA2-485F-A761-9F422E6C824C}">
  <ds:schemaRefs/>
</ds:datastoreItem>
</file>

<file path=customXml/itemProps20.xml><?xml version="1.0" encoding="utf-8"?>
<ds:datastoreItem xmlns:ds="http://schemas.openxmlformats.org/officeDocument/2006/customXml" ds:itemID="{393864C7-9DA5-42D1-A09B-18288D172FA7}">
  <ds:schemaRefs/>
</ds:datastoreItem>
</file>

<file path=customXml/itemProps21.xml><?xml version="1.0" encoding="utf-8"?>
<ds:datastoreItem xmlns:ds="http://schemas.openxmlformats.org/officeDocument/2006/customXml" ds:itemID="{28727731-A967-484F-BF79-42AE6E504C2B}">
  <ds:schemaRefs/>
</ds:datastoreItem>
</file>

<file path=customXml/itemProps22.xml><?xml version="1.0" encoding="utf-8"?>
<ds:datastoreItem xmlns:ds="http://schemas.openxmlformats.org/officeDocument/2006/customXml" ds:itemID="{42F6C5D8-D711-48AC-BC26-3CE24A861BEF}">
  <ds:schemaRefs/>
</ds:datastoreItem>
</file>

<file path=customXml/itemProps3.xml><?xml version="1.0" encoding="utf-8"?>
<ds:datastoreItem xmlns:ds="http://schemas.openxmlformats.org/officeDocument/2006/customXml" ds:itemID="{FD83BEF0-7EB3-4B01-9E7C-AB49FA8848BC}">
  <ds:schemaRefs/>
</ds:datastoreItem>
</file>

<file path=customXml/itemProps4.xml><?xml version="1.0" encoding="utf-8"?>
<ds:datastoreItem xmlns:ds="http://schemas.openxmlformats.org/officeDocument/2006/customXml" ds:itemID="{5FA35FC1-0F43-4F00-9E56-3EF6513C171D}">
  <ds:schemaRefs/>
</ds:datastoreItem>
</file>

<file path=customXml/itemProps5.xml><?xml version="1.0" encoding="utf-8"?>
<ds:datastoreItem xmlns:ds="http://schemas.openxmlformats.org/officeDocument/2006/customXml" ds:itemID="{AA17A9C1-6171-46EE-8276-A68746099EB5}">
  <ds:schemaRefs/>
</ds:datastoreItem>
</file>

<file path=customXml/itemProps6.xml><?xml version="1.0" encoding="utf-8"?>
<ds:datastoreItem xmlns:ds="http://schemas.openxmlformats.org/officeDocument/2006/customXml" ds:itemID="{0794C06B-C0EE-47A3-8618-328FAD958582}">
  <ds:schemaRefs/>
</ds:datastoreItem>
</file>

<file path=customXml/itemProps7.xml><?xml version="1.0" encoding="utf-8"?>
<ds:datastoreItem xmlns:ds="http://schemas.openxmlformats.org/officeDocument/2006/customXml" ds:itemID="{AA72E5E6-8258-476E-8AAC-3DEC5D3BC6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665cb4-76f6-442e-916a-9d3815eabba3"/>
    <ds:schemaRef ds:uri="d233822a-f3f8-4e09-a787-c3b2fcf095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8.xml><?xml version="1.0" encoding="utf-8"?>
<ds:datastoreItem xmlns:ds="http://schemas.openxmlformats.org/officeDocument/2006/customXml" ds:itemID="{D255D6BA-4B47-4253-B614-5A9A14672C2F}">
  <ds:schemaRefs/>
</ds:datastoreItem>
</file>

<file path=customXml/itemProps9.xml><?xml version="1.0" encoding="utf-8"?>
<ds:datastoreItem xmlns:ds="http://schemas.openxmlformats.org/officeDocument/2006/customXml" ds:itemID="{BED80493-DF83-448A-88E2-6B8AEB15654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Données</vt:lpstr>
      <vt:lpstr>Analyse</vt:lpstr>
      <vt:lpstr>Analyse!Print_Area</vt:lpstr>
      <vt:lpstr>Données!Print_Area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Wim Simonse</dc:creator>
  <cp:lastModifiedBy>Wim Simonse</cp:lastModifiedBy>
  <cp:lastPrinted>2022-11-24T21:33:05Z</cp:lastPrinted>
  <dcterms:created xsi:type="dcterms:W3CDTF">2022-03-22T21:49:04Z</dcterms:created>
  <dcterms:modified xsi:type="dcterms:W3CDTF">2026-03-18T15:25:50Z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0x010100C64F825CAC10DF44A2152C7DDD34FF33</vt:lpwstr>
  </property>
</Properties>
</file>